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dyordanova\Desktop\Нова папка\Приложения към условията за кандидатстване\"/>
    </mc:Choice>
  </mc:AlternateContent>
  <bookViews>
    <workbookView xWindow="0" yWindow="0" windowWidth="28776" windowHeight="6636" tabRatio="682"/>
  </bookViews>
  <sheets>
    <sheet name="Указания" sheetId="18" r:id="rId1"/>
    <sheet name="Данни за обекта" sheetId="16" r:id="rId2"/>
    <sheet name="Показатели за обекта" sheetId="20" r:id="rId3"/>
    <sheet name="Източници-Изходни данни" sheetId="19" r:id="rId4"/>
  </sheets>
  <externalReferences>
    <externalReference r:id="rId5"/>
  </externalReferences>
  <calcPr calcId="162913" calcMode="manual"/>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23" i="20" l="1"/>
  <c r="E23" i="20"/>
  <c r="F23" i="20"/>
  <c r="G23" i="20"/>
  <c r="H23" i="20"/>
  <c r="I23" i="20"/>
  <c r="J23" i="20"/>
  <c r="K23" i="20"/>
  <c r="L23" i="20"/>
  <c r="M23" i="20"/>
  <c r="N23" i="20"/>
  <c r="O23" i="20"/>
  <c r="P23" i="20"/>
  <c r="Q23" i="20"/>
  <c r="R23" i="20"/>
  <c r="S23" i="20"/>
  <c r="T23" i="20"/>
  <c r="U23" i="20"/>
  <c r="V23" i="20"/>
  <c r="W23" i="20"/>
  <c r="X23" i="20"/>
  <c r="Y23" i="20"/>
  <c r="Z23" i="20"/>
  <c r="AA23" i="20"/>
  <c r="AB23" i="20"/>
  <c r="AC23" i="20"/>
  <c r="AD23" i="20"/>
  <c r="AE23" i="20"/>
  <c r="AF23" i="20"/>
  <c r="AG23" i="20"/>
  <c r="C23" i="20"/>
  <c r="AH51" i="16" l="1"/>
  <c r="AH50" i="16"/>
  <c r="AG51" i="16"/>
  <c r="AG50" i="16"/>
  <c r="AF51" i="16"/>
  <c r="AF50" i="16"/>
  <c r="AE51" i="16"/>
  <c r="AE50" i="16"/>
  <c r="AD51" i="16"/>
  <c r="AD50" i="16"/>
  <c r="AC51" i="16"/>
  <c r="AC50" i="16"/>
  <c r="AB51" i="16"/>
  <c r="AB50" i="16"/>
  <c r="AA51" i="16"/>
  <c r="AA50" i="16"/>
  <c r="Z51" i="16"/>
  <c r="Z50" i="16"/>
  <c r="Y51" i="16"/>
  <c r="Y50" i="16"/>
  <c r="X51" i="16"/>
  <c r="X50" i="16"/>
  <c r="W51" i="16"/>
  <c r="W50" i="16"/>
  <c r="V51" i="16"/>
  <c r="V50" i="16"/>
  <c r="U51" i="16"/>
  <c r="U50" i="16"/>
  <c r="T51" i="16"/>
  <c r="T50" i="16"/>
  <c r="S51" i="16"/>
  <c r="S50" i="16"/>
  <c r="R51" i="16"/>
  <c r="R50" i="16"/>
  <c r="Q51" i="16"/>
  <c r="Q50" i="16"/>
  <c r="P51" i="16"/>
  <c r="P50" i="16"/>
  <c r="O51" i="16"/>
  <c r="O50" i="16"/>
  <c r="N51" i="16"/>
  <c r="N50" i="16"/>
  <c r="M51" i="16"/>
  <c r="M50" i="16"/>
  <c r="L51" i="16"/>
  <c r="L50" i="16"/>
  <c r="K51" i="16"/>
  <c r="K50" i="16"/>
  <c r="J51" i="16"/>
  <c r="J50" i="16"/>
  <c r="I51" i="16"/>
  <c r="I50" i="16"/>
  <c r="H51" i="16"/>
  <c r="H50" i="16"/>
  <c r="G51" i="16"/>
  <c r="G50" i="16"/>
  <c r="F51" i="16"/>
  <c r="F50" i="16"/>
  <c r="E51" i="16"/>
  <c r="D160" i="20" s="1"/>
  <c r="E50" i="16"/>
  <c r="D51" i="16"/>
  <c r="D50" i="16"/>
  <c r="AH49" i="16"/>
  <c r="AG49" i="16"/>
  <c r="AF49" i="16"/>
  <c r="AE49" i="16"/>
  <c r="AD49" i="16"/>
  <c r="AC49" i="16"/>
  <c r="AB49" i="16"/>
  <c r="AA49" i="16"/>
  <c r="Z49" i="16"/>
  <c r="Y49" i="16"/>
  <c r="X49" i="16"/>
  <c r="W49" i="16"/>
  <c r="V49" i="16"/>
  <c r="U49" i="16"/>
  <c r="T49" i="16"/>
  <c r="S49" i="16"/>
  <c r="R49" i="16"/>
  <c r="Q49" i="16"/>
  <c r="P49" i="16"/>
  <c r="O49" i="16"/>
  <c r="N49" i="16"/>
  <c r="M49" i="16"/>
  <c r="L49" i="16"/>
  <c r="K49" i="16"/>
  <c r="J49" i="16"/>
  <c r="I49" i="16"/>
  <c r="H49" i="16"/>
  <c r="G49" i="16"/>
  <c r="F49" i="16"/>
  <c r="E49" i="16"/>
  <c r="D49" i="16"/>
  <c r="C48" i="16"/>
  <c r="C47" i="16"/>
  <c r="AH31" i="16"/>
  <c r="AG20" i="20" s="1"/>
  <c r="AG31" i="16"/>
  <c r="AF20" i="20" s="1"/>
  <c r="AF31" i="16"/>
  <c r="AE31" i="16"/>
  <c r="AD20" i="20" s="1"/>
  <c r="AD31" i="16"/>
  <c r="AC31" i="16"/>
  <c r="AB31" i="16"/>
  <c r="AA20" i="20" s="1"/>
  <c r="AA31" i="16"/>
  <c r="Z31" i="16"/>
  <c r="Y20" i="20" s="1"/>
  <c r="Y31" i="16"/>
  <c r="X20" i="20" s="1"/>
  <c r="X31" i="16"/>
  <c r="W31" i="16"/>
  <c r="V20" i="20" s="1"/>
  <c r="V31" i="16"/>
  <c r="U20" i="20" s="1"/>
  <c r="U31" i="16"/>
  <c r="T31" i="16"/>
  <c r="S31" i="16"/>
  <c r="R31" i="16"/>
  <c r="Q61" i="20" s="1"/>
  <c r="Q31" i="16"/>
  <c r="P61" i="20" s="1"/>
  <c r="P31" i="16"/>
  <c r="O31" i="16"/>
  <c r="N20" i="20" s="1"/>
  <c r="N31" i="16"/>
  <c r="M31" i="16"/>
  <c r="L31" i="16"/>
  <c r="K20" i="20" s="1"/>
  <c r="K31" i="16"/>
  <c r="J31" i="16"/>
  <c r="I20" i="20" s="1"/>
  <c r="I31" i="16"/>
  <c r="H20" i="20" s="1"/>
  <c r="H31" i="16"/>
  <c r="G31" i="16"/>
  <c r="F20" i="20" s="1"/>
  <c r="F31" i="16"/>
  <c r="E31" i="16"/>
  <c r="D31" i="16"/>
  <c r="C61" i="20" s="1"/>
  <c r="C30" i="16"/>
  <c r="C29" i="16"/>
  <c r="C24" i="16"/>
  <c r="K18" i="16"/>
  <c r="K13" i="16"/>
  <c r="G17" i="16"/>
  <c r="G19" i="16" s="1"/>
  <c r="E17" i="16"/>
  <c r="E19" i="16" s="1"/>
  <c r="C17" i="16"/>
  <c r="F160" i="20"/>
  <c r="E160" i="20"/>
  <c r="G155" i="20"/>
  <c r="E155" i="20"/>
  <c r="J109" i="20"/>
  <c r="D110" i="20"/>
  <c r="C110" i="20"/>
  <c r="E109" i="20"/>
  <c r="D109" i="20"/>
  <c r="D111" i="20" s="1"/>
  <c r="C109" i="20"/>
  <c r="C111" i="20" s="1"/>
  <c r="E65" i="20"/>
  <c r="AC61" i="20"/>
  <c r="Z61" i="20"/>
  <c r="O61" i="20"/>
  <c r="M61" i="20"/>
  <c r="E61" i="20"/>
  <c r="AB20" i="20"/>
  <c r="Z20" i="20"/>
  <c r="P20" i="20"/>
  <c r="M20" i="20"/>
  <c r="L20" i="20"/>
  <c r="D20" i="20"/>
  <c r="D46" i="16"/>
  <c r="Z37" i="16"/>
  <c r="P37" i="16"/>
  <c r="C36" i="16"/>
  <c r="C32" i="16"/>
  <c r="AE20" i="20"/>
  <c r="AC20" i="20"/>
  <c r="AB61" i="20"/>
  <c r="X61" i="20"/>
  <c r="W20" i="20"/>
  <c r="T20" i="20"/>
  <c r="S20" i="20"/>
  <c r="R20" i="20"/>
  <c r="Q20" i="20"/>
  <c r="O20" i="20"/>
  <c r="L61" i="20"/>
  <c r="J20" i="20"/>
  <c r="G20" i="20"/>
  <c r="E20" i="20"/>
  <c r="I21" i="20"/>
  <c r="P40" i="16"/>
  <c r="D162" i="20"/>
  <c r="E162" i="20"/>
  <c r="F162" i="20"/>
  <c r="G162" i="20"/>
  <c r="H162" i="20"/>
  <c r="I162" i="20"/>
  <c r="J162" i="20"/>
  <c r="K162" i="20"/>
  <c r="L162" i="20"/>
  <c r="M162" i="20"/>
  <c r="N162" i="20"/>
  <c r="O162" i="20"/>
  <c r="P162" i="20"/>
  <c r="Q162" i="20"/>
  <c r="R162" i="20"/>
  <c r="S162" i="20"/>
  <c r="T162" i="20"/>
  <c r="U162" i="20"/>
  <c r="V162" i="20"/>
  <c r="W162" i="20"/>
  <c r="X162" i="20"/>
  <c r="Y162" i="20"/>
  <c r="Z162" i="20"/>
  <c r="AA162" i="20"/>
  <c r="AB162" i="20"/>
  <c r="AC162" i="20"/>
  <c r="AD162" i="20"/>
  <c r="AE162" i="20"/>
  <c r="AF162" i="20"/>
  <c r="AG162" i="20"/>
  <c r="C162" i="20"/>
  <c r="D161" i="20"/>
  <c r="E161" i="20"/>
  <c r="F161" i="20"/>
  <c r="G161" i="20"/>
  <c r="H161" i="20"/>
  <c r="I161" i="20"/>
  <c r="J161" i="20"/>
  <c r="K161" i="20"/>
  <c r="L161" i="20"/>
  <c r="M161" i="20"/>
  <c r="N161" i="20"/>
  <c r="O161" i="20"/>
  <c r="P161" i="20"/>
  <c r="Q161" i="20"/>
  <c r="R161" i="20"/>
  <c r="S161" i="20"/>
  <c r="T161" i="20"/>
  <c r="U161" i="20"/>
  <c r="V161" i="20"/>
  <c r="W161" i="20"/>
  <c r="X161" i="20"/>
  <c r="Y161" i="20"/>
  <c r="Z161" i="20"/>
  <c r="AA161" i="20"/>
  <c r="AB161" i="20"/>
  <c r="AC161" i="20"/>
  <c r="AD161" i="20"/>
  <c r="AE161" i="20"/>
  <c r="AF161" i="20"/>
  <c r="AG161" i="20"/>
  <c r="C161" i="20"/>
  <c r="D159" i="20"/>
  <c r="E159" i="20"/>
  <c r="F159" i="20"/>
  <c r="G159" i="20"/>
  <c r="H159" i="20"/>
  <c r="I159" i="20"/>
  <c r="J159" i="20"/>
  <c r="K159" i="20"/>
  <c r="L159" i="20"/>
  <c r="M159" i="20"/>
  <c r="N159" i="20"/>
  <c r="O159" i="20"/>
  <c r="P159" i="20"/>
  <c r="Q159" i="20"/>
  <c r="R159" i="20"/>
  <c r="S159" i="20"/>
  <c r="T159" i="20"/>
  <c r="U159" i="20"/>
  <c r="V159" i="20"/>
  <c r="W159" i="20"/>
  <c r="X159" i="20"/>
  <c r="Y159" i="20"/>
  <c r="Z159" i="20"/>
  <c r="AA159" i="20"/>
  <c r="AB159" i="20"/>
  <c r="AC159" i="20"/>
  <c r="AD159" i="20"/>
  <c r="AE159" i="20"/>
  <c r="AF159" i="20"/>
  <c r="AG159" i="20"/>
  <c r="C159" i="20"/>
  <c r="D156" i="20"/>
  <c r="E156" i="20"/>
  <c r="F156" i="20"/>
  <c r="G156" i="20"/>
  <c r="H156" i="20"/>
  <c r="I156" i="20"/>
  <c r="J156" i="20"/>
  <c r="K156" i="20"/>
  <c r="L156" i="20"/>
  <c r="M156" i="20"/>
  <c r="N156" i="20"/>
  <c r="O156" i="20"/>
  <c r="P156" i="20"/>
  <c r="Q156" i="20"/>
  <c r="R156" i="20"/>
  <c r="S156" i="20"/>
  <c r="T156" i="20"/>
  <c r="U156" i="20"/>
  <c r="V156" i="20"/>
  <c r="W156" i="20"/>
  <c r="X156" i="20"/>
  <c r="Y156" i="20"/>
  <c r="Z156" i="20"/>
  <c r="AA156" i="20"/>
  <c r="AB156" i="20"/>
  <c r="AC156" i="20"/>
  <c r="AD156" i="20"/>
  <c r="AE156" i="20"/>
  <c r="AF156" i="20"/>
  <c r="AG156" i="20"/>
  <c r="C156" i="20"/>
  <c r="D155" i="20"/>
  <c r="F155" i="20"/>
  <c r="H155" i="20"/>
  <c r="I155" i="20"/>
  <c r="J155" i="20"/>
  <c r="K155" i="20"/>
  <c r="L155" i="20"/>
  <c r="M155" i="20"/>
  <c r="N155" i="20"/>
  <c r="O155" i="20"/>
  <c r="P155" i="20"/>
  <c r="Q155" i="20"/>
  <c r="R155" i="20"/>
  <c r="S155" i="20"/>
  <c r="T155" i="20"/>
  <c r="U155" i="20"/>
  <c r="V155" i="20"/>
  <c r="W155" i="20"/>
  <c r="W157" i="20" s="1"/>
  <c r="X155" i="20"/>
  <c r="Y155" i="20"/>
  <c r="Z155" i="20"/>
  <c r="AA155" i="20"/>
  <c r="AB155" i="20"/>
  <c r="AC155" i="20"/>
  <c r="AD155" i="20"/>
  <c r="AE155" i="20"/>
  <c r="AE157" i="20" s="1"/>
  <c r="AF155" i="20"/>
  <c r="AG155" i="20"/>
  <c r="C155" i="20"/>
  <c r="E110" i="20"/>
  <c r="F110" i="20"/>
  <c r="G110" i="20"/>
  <c r="H110" i="20"/>
  <c r="I110" i="20"/>
  <c r="J110" i="20"/>
  <c r="K110" i="20"/>
  <c r="L110" i="20"/>
  <c r="M110" i="20"/>
  <c r="N110" i="20"/>
  <c r="O110" i="20"/>
  <c r="P110" i="20"/>
  <c r="Q110" i="20"/>
  <c r="R110" i="20"/>
  <c r="S110" i="20"/>
  <c r="T110" i="20"/>
  <c r="U110" i="20"/>
  <c r="V110" i="20"/>
  <c r="W110" i="20"/>
  <c r="X110" i="20"/>
  <c r="Y110" i="20"/>
  <c r="Z110" i="20"/>
  <c r="AA110" i="20"/>
  <c r="AB110" i="20"/>
  <c r="AC110" i="20"/>
  <c r="AD110" i="20"/>
  <c r="AE110" i="20"/>
  <c r="AF110" i="20"/>
  <c r="AG110" i="20"/>
  <c r="D64" i="16"/>
  <c r="C66" i="20" s="1"/>
  <c r="AD157" i="20" l="1"/>
  <c r="N157" i="20"/>
  <c r="Y61" i="20"/>
  <c r="AA61" i="20"/>
  <c r="C22" i="20"/>
  <c r="C20" i="20"/>
  <c r="G157" i="20"/>
  <c r="D65" i="20"/>
  <c r="N61" i="20"/>
  <c r="C31" i="16"/>
  <c r="C50" i="16"/>
  <c r="C49" i="16"/>
  <c r="C51" i="16"/>
  <c r="S157" i="20"/>
  <c r="Z157" i="20"/>
  <c r="R157" i="20"/>
  <c r="J157" i="20"/>
  <c r="K157" i="20"/>
  <c r="E111" i="20"/>
  <c r="I157" i="20"/>
  <c r="B155" i="20"/>
  <c r="C160" i="20"/>
  <c r="B20" i="20"/>
  <c r="D61" i="20"/>
  <c r="F61" i="20"/>
  <c r="R61" i="20"/>
  <c r="AD61" i="20"/>
  <c r="G61" i="20"/>
  <c r="S61" i="20"/>
  <c r="AE61" i="20"/>
  <c r="H61" i="20"/>
  <c r="T61" i="20"/>
  <c r="AF61" i="20"/>
  <c r="I61" i="20"/>
  <c r="U61" i="20"/>
  <c r="AG61" i="20"/>
  <c r="J61" i="20"/>
  <c r="V61" i="20"/>
  <c r="K61" i="20"/>
  <c r="W61" i="20"/>
  <c r="B162" i="20"/>
  <c r="AB157" i="20"/>
  <c r="P157" i="20"/>
  <c r="AA157" i="20"/>
  <c r="O157" i="20"/>
  <c r="AG157" i="20"/>
  <c r="U157" i="20"/>
  <c r="Y157" i="20"/>
  <c r="M157" i="20"/>
  <c r="AF157" i="20"/>
  <c r="T157" i="20"/>
  <c r="H157" i="20"/>
  <c r="X157" i="20"/>
  <c r="L157" i="20"/>
  <c r="AC157" i="20"/>
  <c r="Q157" i="20"/>
  <c r="V157" i="20"/>
  <c r="B61" i="20" l="1"/>
  <c r="D62" i="20" l="1"/>
  <c r="D63" i="20" s="1"/>
  <c r="E62" i="20"/>
  <c r="E63" i="20" s="1"/>
  <c r="F62" i="20"/>
  <c r="F63" i="20" s="1"/>
  <c r="G62" i="20"/>
  <c r="G63" i="20" s="1"/>
  <c r="H62" i="20"/>
  <c r="H63" i="20" s="1"/>
  <c r="I62" i="20"/>
  <c r="I63" i="20" s="1"/>
  <c r="J62" i="20"/>
  <c r="J63" i="20" s="1"/>
  <c r="K62" i="20"/>
  <c r="K63" i="20" s="1"/>
  <c r="L62" i="20"/>
  <c r="L63" i="20" s="1"/>
  <c r="M62" i="20"/>
  <c r="M63" i="20" s="1"/>
  <c r="N62" i="20"/>
  <c r="N63" i="20" s="1"/>
  <c r="O62" i="20"/>
  <c r="O63" i="20" s="1"/>
  <c r="P62" i="20"/>
  <c r="P63" i="20" s="1"/>
  <c r="Q62" i="20"/>
  <c r="Q63" i="20" s="1"/>
  <c r="R62" i="20"/>
  <c r="R63" i="20" s="1"/>
  <c r="S62" i="20"/>
  <c r="S63" i="20" s="1"/>
  <c r="T62" i="20"/>
  <c r="T63" i="20" s="1"/>
  <c r="U62" i="20"/>
  <c r="U63" i="20" s="1"/>
  <c r="V62" i="20"/>
  <c r="V63" i="20" s="1"/>
  <c r="W62" i="20"/>
  <c r="W63" i="20" s="1"/>
  <c r="X62" i="20"/>
  <c r="X63" i="20" s="1"/>
  <c r="Y62" i="20"/>
  <c r="Y63" i="20" s="1"/>
  <c r="Z62" i="20"/>
  <c r="Z63" i="20" s="1"/>
  <c r="AA62" i="20"/>
  <c r="AA63" i="20" s="1"/>
  <c r="AB62" i="20"/>
  <c r="AB63" i="20" s="1"/>
  <c r="AC62" i="20"/>
  <c r="AC63" i="20" s="1"/>
  <c r="AD62" i="20"/>
  <c r="AD63" i="20" s="1"/>
  <c r="AE62" i="20"/>
  <c r="AE63" i="20" s="1"/>
  <c r="AF62" i="20"/>
  <c r="AF63" i="20" s="1"/>
  <c r="AG62" i="20"/>
  <c r="AG63" i="20" s="1"/>
  <c r="C62" i="20"/>
  <c r="C63" i="20" s="1"/>
  <c r="D41" i="20"/>
  <c r="D114" i="20" s="1"/>
  <c r="E41" i="20"/>
  <c r="E114" i="20" s="1"/>
  <c r="F41" i="20"/>
  <c r="F114" i="20" s="1"/>
  <c r="C41" i="20"/>
  <c r="D158" i="20"/>
  <c r="D163" i="20" s="1"/>
  <c r="K16" i="16"/>
  <c r="K14" i="16"/>
  <c r="K10" i="16"/>
  <c r="K11" i="16"/>
  <c r="K12" i="16"/>
  <c r="K15" i="16"/>
  <c r="K9" i="16"/>
  <c r="C65" i="16"/>
  <c r="AG160" i="20"/>
  <c r="AF160" i="20"/>
  <c r="AE160" i="20"/>
  <c r="AD160" i="20"/>
  <c r="AC160" i="20"/>
  <c r="AB160" i="20"/>
  <c r="AA160" i="20"/>
  <c r="Z160" i="20"/>
  <c r="Y160" i="20"/>
  <c r="X160" i="20"/>
  <c r="W160" i="20"/>
  <c r="V160" i="20"/>
  <c r="U160" i="20"/>
  <c r="T160" i="20"/>
  <c r="S160" i="20"/>
  <c r="R160" i="20"/>
  <c r="Q160" i="20"/>
  <c r="P160" i="20"/>
  <c r="O160" i="20"/>
  <c r="N160" i="20"/>
  <c r="M160" i="20"/>
  <c r="L160" i="20"/>
  <c r="K160" i="20"/>
  <c r="J160" i="20"/>
  <c r="I160" i="20"/>
  <c r="H160" i="20"/>
  <c r="G160" i="20"/>
  <c r="K17" i="16" l="1"/>
  <c r="K19" i="16" s="1"/>
  <c r="B63" i="20"/>
  <c r="G163" i="20"/>
  <c r="B160" i="20"/>
  <c r="C19" i="16"/>
  <c r="C158" i="20" s="1"/>
  <c r="C65" i="20"/>
  <c r="E16" i="20"/>
  <c r="D16" i="20"/>
  <c r="B41" i="20"/>
  <c r="E158" i="20"/>
  <c r="E163" i="20" s="1"/>
  <c r="C163" i="20" l="1"/>
  <c r="I17" i="16" l="1"/>
  <c r="I19" i="16" s="1"/>
  <c r="C16" i="20"/>
  <c r="AD163" i="20"/>
  <c r="AD164" i="20" s="1"/>
  <c r="AB163" i="20"/>
  <c r="AB164" i="20" s="1"/>
  <c r="Y163" i="20"/>
  <c r="Y164" i="20" s="1"/>
  <c r="U163" i="20"/>
  <c r="U164" i="20" s="1"/>
  <c r="R163" i="20"/>
  <c r="R164" i="20" s="1"/>
  <c r="Q163" i="20"/>
  <c r="Q164" i="20" s="1"/>
  <c r="P163" i="20"/>
  <c r="O163" i="20"/>
  <c r="O164" i="20" s="1"/>
  <c r="M163" i="20"/>
  <c r="M164" i="20" s="1"/>
  <c r="I163" i="20"/>
  <c r="I164" i="20" s="1"/>
  <c r="B161" i="20"/>
  <c r="AG163" i="20"/>
  <c r="AG164" i="20" s="1"/>
  <c r="AF163" i="20"/>
  <c r="AE163" i="20"/>
  <c r="AC163" i="20"/>
  <c r="AC164" i="20" s="1"/>
  <c r="AA163" i="20"/>
  <c r="AA164" i="20" s="1"/>
  <c r="Z163" i="20"/>
  <c r="Z164" i="20" s="1"/>
  <c r="X163" i="20"/>
  <c r="X164" i="20" s="1"/>
  <c r="W163" i="20"/>
  <c r="V163" i="20"/>
  <c r="V164" i="20" s="1"/>
  <c r="T163" i="20"/>
  <c r="S163" i="20"/>
  <c r="N163" i="20"/>
  <c r="N164" i="20" s="1"/>
  <c r="L163" i="20"/>
  <c r="L164" i="20" s="1"/>
  <c r="K163" i="20"/>
  <c r="J163" i="20"/>
  <c r="H163" i="20"/>
  <c r="B156" i="20"/>
  <c r="A156" i="20"/>
  <c r="J164" i="20"/>
  <c r="B110" i="20"/>
  <c r="B107" i="20"/>
  <c r="B62" i="20"/>
  <c r="B59" i="20"/>
  <c r="A43" i="20"/>
  <c r="C114" i="20"/>
  <c r="B114" i="20" s="1"/>
  <c r="A41" i="20"/>
  <c r="A114" i="20" s="1"/>
  <c r="B14" i="20"/>
  <c r="F16" i="20" l="1"/>
  <c r="B16" i="20" s="1"/>
  <c r="F65" i="20"/>
  <c r="B23" i="20"/>
  <c r="H164" i="20"/>
  <c r="T164" i="20"/>
  <c r="AF164" i="20"/>
  <c r="P164" i="20"/>
  <c r="G164" i="20"/>
  <c r="AE164" i="20"/>
  <c r="K164" i="20"/>
  <c r="W164" i="20"/>
  <c r="S164" i="20"/>
  <c r="B159" i="20"/>
  <c r="B17" i="20" l="1"/>
  <c r="B65" i="20"/>
  <c r="F158" i="20" l="1"/>
  <c r="F163" i="20" l="1"/>
  <c r="B163" i="20" s="1"/>
  <c r="B158" i="20"/>
  <c r="E58" i="16"/>
  <c r="D115" i="20" s="1"/>
  <c r="F58" i="16"/>
  <c r="E115" i="20" s="1"/>
  <c r="G58" i="16"/>
  <c r="F115" i="20" s="1"/>
  <c r="H58" i="16"/>
  <c r="G115" i="20" s="1"/>
  <c r="I58" i="16"/>
  <c r="H115" i="20" s="1"/>
  <c r="J58" i="16"/>
  <c r="I115" i="20" s="1"/>
  <c r="K58" i="16"/>
  <c r="J115" i="20" s="1"/>
  <c r="L58" i="16"/>
  <c r="K115" i="20" s="1"/>
  <c r="M58" i="16"/>
  <c r="L115" i="20" s="1"/>
  <c r="N58" i="16"/>
  <c r="M115" i="20" s="1"/>
  <c r="O58" i="16"/>
  <c r="N115" i="20" s="1"/>
  <c r="P58" i="16"/>
  <c r="O115" i="20" s="1"/>
  <c r="Q58" i="16"/>
  <c r="P115" i="20" s="1"/>
  <c r="R58" i="16"/>
  <c r="Q115" i="20" s="1"/>
  <c r="S58" i="16"/>
  <c r="R115" i="20" s="1"/>
  <c r="T58" i="16"/>
  <c r="S115" i="20" s="1"/>
  <c r="U58" i="16"/>
  <c r="T115" i="20" s="1"/>
  <c r="V58" i="16"/>
  <c r="U115" i="20" s="1"/>
  <c r="W58" i="16"/>
  <c r="V115" i="20" s="1"/>
  <c r="X58" i="16"/>
  <c r="W115" i="20" s="1"/>
  <c r="Y58" i="16"/>
  <c r="X115" i="20" s="1"/>
  <c r="Z58" i="16"/>
  <c r="Y115" i="20" s="1"/>
  <c r="AA58" i="16"/>
  <c r="Z115" i="20" s="1"/>
  <c r="AB58" i="16"/>
  <c r="AA115" i="20" s="1"/>
  <c r="AC58" i="16"/>
  <c r="AB115" i="20" s="1"/>
  <c r="AD58" i="16"/>
  <c r="AC115" i="20" s="1"/>
  <c r="AE58" i="16"/>
  <c r="AD115" i="20" s="1"/>
  <c r="AF58" i="16"/>
  <c r="AE115" i="20" s="1"/>
  <c r="AG58" i="16"/>
  <c r="AF115" i="20" s="1"/>
  <c r="AH58" i="16"/>
  <c r="AG115" i="20" s="1"/>
  <c r="D58" i="16"/>
  <c r="C115" i="20" s="1"/>
  <c r="D61" i="16"/>
  <c r="C56" i="16"/>
  <c r="C57" i="16"/>
  <c r="E64" i="16"/>
  <c r="D66" i="20" s="1"/>
  <c r="F64" i="16"/>
  <c r="G64" i="16"/>
  <c r="H64" i="16"/>
  <c r="I64" i="16"/>
  <c r="J64" i="16"/>
  <c r="K64" i="16"/>
  <c r="L64" i="16"/>
  <c r="M64" i="16"/>
  <c r="N64" i="16"/>
  <c r="O64" i="16"/>
  <c r="N22" i="20" s="1"/>
  <c r="P64" i="16"/>
  <c r="Q64" i="16"/>
  <c r="R64" i="16"/>
  <c r="S64" i="16"/>
  <c r="T64" i="16"/>
  <c r="U64" i="16"/>
  <c r="V64" i="16"/>
  <c r="W64" i="16"/>
  <c r="X64" i="16"/>
  <c r="Y64" i="16"/>
  <c r="Z64" i="16"/>
  <c r="AA64" i="16"/>
  <c r="AB64" i="16"/>
  <c r="AC64" i="16"/>
  <c r="AD64" i="16"/>
  <c r="AE64" i="16"/>
  <c r="AF64" i="16"/>
  <c r="AG64" i="16"/>
  <c r="AH64" i="16"/>
  <c r="C62" i="16"/>
  <c r="C63" i="16"/>
  <c r="E61" i="16"/>
  <c r="F61" i="16"/>
  <c r="G61" i="16"/>
  <c r="H61" i="16"/>
  <c r="I61" i="16"/>
  <c r="J61" i="16"/>
  <c r="K61" i="16"/>
  <c r="L61" i="16"/>
  <c r="M61" i="16"/>
  <c r="N61" i="16"/>
  <c r="O61" i="16"/>
  <c r="P61" i="16"/>
  <c r="Q61" i="16"/>
  <c r="R61" i="16"/>
  <c r="S61" i="16"/>
  <c r="T61" i="16"/>
  <c r="U61" i="16"/>
  <c r="V61" i="16"/>
  <c r="W61" i="16"/>
  <c r="X61" i="16"/>
  <c r="Y61" i="16"/>
  <c r="Z61" i="16"/>
  <c r="AA61" i="16"/>
  <c r="AB61" i="16"/>
  <c r="AC61" i="16"/>
  <c r="AD61" i="16"/>
  <c r="AE61" i="16"/>
  <c r="AF61" i="16"/>
  <c r="AG61" i="16"/>
  <c r="AH61" i="16"/>
  <c r="C59" i="16"/>
  <c r="C60" i="16"/>
  <c r="F22" i="20" l="1"/>
  <c r="F66" i="20"/>
  <c r="Z66" i="20"/>
  <c r="Z22" i="20"/>
  <c r="Y66" i="20"/>
  <c r="Y22" i="20"/>
  <c r="N66" i="20"/>
  <c r="X66" i="20"/>
  <c r="X22" i="20"/>
  <c r="L66" i="20"/>
  <c r="L22" i="20"/>
  <c r="W66" i="20"/>
  <c r="W22" i="20"/>
  <c r="K66" i="20"/>
  <c r="K22" i="20"/>
  <c r="B115" i="20"/>
  <c r="V66" i="20"/>
  <c r="V22" i="20"/>
  <c r="J66" i="20"/>
  <c r="J22" i="20"/>
  <c r="AG66" i="20"/>
  <c r="AG22" i="20"/>
  <c r="O66" i="20"/>
  <c r="O22" i="20"/>
  <c r="H66" i="20"/>
  <c r="H22" i="20"/>
  <c r="I66" i="20"/>
  <c r="I22" i="20"/>
  <c r="AE66" i="20"/>
  <c r="AE22" i="20"/>
  <c r="S66" i="20"/>
  <c r="S22" i="20"/>
  <c r="G66" i="20"/>
  <c r="G22" i="20"/>
  <c r="T66" i="20"/>
  <c r="T22" i="20"/>
  <c r="R66" i="20"/>
  <c r="R22" i="20"/>
  <c r="AA66" i="20"/>
  <c r="AA22" i="20"/>
  <c r="M66" i="20"/>
  <c r="M22" i="20"/>
  <c r="AD66" i="20"/>
  <c r="AD22" i="20"/>
  <c r="AC66" i="20"/>
  <c r="AC22" i="20"/>
  <c r="Q66" i="20"/>
  <c r="Q22" i="20"/>
  <c r="E66" i="20"/>
  <c r="E22" i="20"/>
  <c r="U66" i="20"/>
  <c r="U22" i="20"/>
  <c r="AF66" i="20"/>
  <c r="AF22" i="20"/>
  <c r="AB66" i="20"/>
  <c r="AB22" i="20"/>
  <c r="P66" i="20"/>
  <c r="P22" i="20"/>
  <c r="D22" i="20"/>
  <c r="D43" i="16"/>
  <c r="D40" i="16"/>
  <c r="D37" i="16"/>
  <c r="D34" i="16"/>
  <c r="D52" i="16" s="1"/>
  <c r="C21" i="20" l="1"/>
  <c r="C64" i="20"/>
  <c r="C116" i="20"/>
  <c r="B22" i="20"/>
  <c r="B66" i="20"/>
  <c r="E46" i="16"/>
  <c r="F46" i="16"/>
  <c r="G46" i="16"/>
  <c r="H46" i="16"/>
  <c r="I46" i="16"/>
  <c r="J46" i="16"/>
  <c r="K46" i="16"/>
  <c r="L46" i="16"/>
  <c r="M46" i="16"/>
  <c r="N46" i="16"/>
  <c r="O46" i="16"/>
  <c r="P46" i="16"/>
  <c r="Q46" i="16"/>
  <c r="R46" i="16"/>
  <c r="S46" i="16"/>
  <c r="T46" i="16"/>
  <c r="U46" i="16"/>
  <c r="V46" i="16"/>
  <c r="W46" i="16"/>
  <c r="X46" i="16"/>
  <c r="Y46" i="16"/>
  <c r="Z46" i="16"/>
  <c r="AA46" i="16"/>
  <c r="AB46" i="16"/>
  <c r="AC46" i="16"/>
  <c r="AD46" i="16"/>
  <c r="AE46" i="16"/>
  <c r="AF46" i="16"/>
  <c r="AG46" i="16"/>
  <c r="AH46" i="16"/>
  <c r="E43" i="16" l="1"/>
  <c r="F43" i="16"/>
  <c r="G43" i="16"/>
  <c r="H43" i="16"/>
  <c r="I43" i="16"/>
  <c r="J43" i="16"/>
  <c r="K43" i="16"/>
  <c r="L43" i="16"/>
  <c r="M43" i="16"/>
  <c r="N43" i="16"/>
  <c r="O43" i="16"/>
  <c r="P43" i="16"/>
  <c r="Q43" i="16"/>
  <c r="R43" i="16"/>
  <c r="S43" i="16"/>
  <c r="T43" i="16"/>
  <c r="U43" i="16"/>
  <c r="V43" i="16"/>
  <c r="W43" i="16"/>
  <c r="X43" i="16"/>
  <c r="Y43" i="16"/>
  <c r="Z43" i="16"/>
  <c r="AA43" i="16"/>
  <c r="AB43" i="16"/>
  <c r="AC43" i="16"/>
  <c r="AD43" i="16"/>
  <c r="AE43" i="16"/>
  <c r="AF43" i="16"/>
  <c r="AG43" i="16"/>
  <c r="AH43" i="16"/>
  <c r="E40" i="16"/>
  <c r="F40" i="16"/>
  <c r="G40" i="16"/>
  <c r="H40" i="16"/>
  <c r="I40" i="16"/>
  <c r="J40" i="16"/>
  <c r="K40" i="16"/>
  <c r="L40" i="16"/>
  <c r="M40" i="16"/>
  <c r="N40" i="16"/>
  <c r="O40" i="16"/>
  <c r="Q40" i="16"/>
  <c r="R40" i="16"/>
  <c r="S40" i="16"/>
  <c r="T40" i="16"/>
  <c r="U40" i="16"/>
  <c r="V40" i="16"/>
  <c r="W40" i="16"/>
  <c r="X40" i="16"/>
  <c r="Y40" i="16"/>
  <c r="Z40" i="16"/>
  <c r="AA40" i="16"/>
  <c r="AB40" i="16"/>
  <c r="AC40" i="16"/>
  <c r="AD40" i="16"/>
  <c r="AE40" i="16"/>
  <c r="AF40" i="16"/>
  <c r="AG40" i="16"/>
  <c r="AH40" i="16"/>
  <c r="E37" i="16"/>
  <c r="F37" i="16"/>
  <c r="G37" i="16"/>
  <c r="H37" i="16"/>
  <c r="I37" i="16"/>
  <c r="J37" i="16"/>
  <c r="K37" i="16"/>
  <c r="L37" i="16"/>
  <c r="M37" i="16"/>
  <c r="N37" i="16"/>
  <c r="O37" i="16"/>
  <c r="Q37" i="16"/>
  <c r="R37" i="16"/>
  <c r="S37" i="16"/>
  <c r="T37" i="16"/>
  <c r="U37" i="16"/>
  <c r="V37" i="16"/>
  <c r="W37" i="16"/>
  <c r="X37" i="16"/>
  <c r="Y37" i="16"/>
  <c r="AA37" i="16"/>
  <c r="AB37" i="16"/>
  <c r="AC37" i="16"/>
  <c r="AD37" i="16"/>
  <c r="AE37" i="16"/>
  <c r="AF37" i="16"/>
  <c r="AG37" i="16"/>
  <c r="AH37" i="16"/>
  <c r="E34" i="16"/>
  <c r="F34" i="16"/>
  <c r="G34" i="16"/>
  <c r="H34" i="16"/>
  <c r="I34" i="16"/>
  <c r="J34" i="16"/>
  <c r="K34" i="16"/>
  <c r="L34" i="16"/>
  <c r="M34" i="16"/>
  <c r="N34" i="16"/>
  <c r="O34" i="16"/>
  <c r="P34" i="16"/>
  <c r="Q34" i="16"/>
  <c r="R34" i="16"/>
  <c r="S34" i="16"/>
  <c r="T34" i="16"/>
  <c r="U34" i="16"/>
  <c r="V34" i="16"/>
  <c r="W34" i="16"/>
  <c r="X34" i="16"/>
  <c r="Y34" i="16"/>
  <c r="Z34" i="16"/>
  <c r="AA34" i="16"/>
  <c r="AB34" i="16"/>
  <c r="AC34" i="16"/>
  <c r="AC52" i="16" s="1"/>
  <c r="AD34" i="16"/>
  <c r="AE34" i="16"/>
  <c r="AF34" i="16"/>
  <c r="AG34" i="16"/>
  <c r="AH34" i="16"/>
  <c r="AB52" i="16" l="1"/>
  <c r="T52" i="16"/>
  <c r="AF52" i="16"/>
  <c r="AE21" i="20" s="1"/>
  <c r="H52" i="16"/>
  <c r="G64" i="20" s="1"/>
  <c r="G67" i="20" s="1"/>
  <c r="G68" i="20" s="1"/>
  <c r="X52" i="16"/>
  <c r="P52" i="16"/>
  <c r="O116" i="20" s="1"/>
  <c r="O117" i="20" s="1"/>
  <c r="V52" i="16"/>
  <c r="U64" i="20" s="1"/>
  <c r="U67" i="20" s="1"/>
  <c r="U68" i="20" s="1"/>
  <c r="N52" i="16"/>
  <c r="M21" i="20" s="1"/>
  <c r="F52" i="16"/>
  <c r="AE52" i="16"/>
  <c r="W52" i="16"/>
  <c r="O52" i="16"/>
  <c r="N116" i="20" s="1"/>
  <c r="N117" i="20" s="1"/>
  <c r="G52" i="16"/>
  <c r="AE64" i="20"/>
  <c r="AE67" i="20" s="1"/>
  <c r="AE68" i="20" s="1"/>
  <c r="E116" i="20"/>
  <c r="E21" i="20"/>
  <c r="E64" i="20"/>
  <c r="E67" i="20" s="1"/>
  <c r="E68" i="20" s="1"/>
  <c r="AD52" i="16"/>
  <c r="AB21" i="20"/>
  <c r="AB64" i="20"/>
  <c r="AB67" i="20" s="1"/>
  <c r="AB68" i="20" s="1"/>
  <c r="U52" i="16"/>
  <c r="M52" i="16"/>
  <c r="E52" i="16"/>
  <c r="W64" i="20"/>
  <c r="W67" i="20" s="1"/>
  <c r="W68" i="20" s="1"/>
  <c r="W21" i="20"/>
  <c r="AA21" i="20"/>
  <c r="AA64" i="20"/>
  <c r="AA67" i="20" s="1"/>
  <c r="AA68" i="20" s="1"/>
  <c r="AA52" i="16"/>
  <c r="S64" i="20"/>
  <c r="S67" i="20" s="1"/>
  <c r="S68" i="20" s="1"/>
  <c r="S21" i="20"/>
  <c r="K52" i="16"/>
  <c r="AH52" i="16"/>
  <c r="Z52" i="16"/>
  <c r="R52" i="16"/>
  <c r="Q116" i="20" s="1"/>
  <c r="Q117" i="20" s="1"/>
  <c r="J52" i="16"/>
  <c r="I64" i="20" s="1"/>
  <c r="I67" i="20" s="1"/>
  <c r="I68" i="20" s="1"/>
  <c r="L52" i="16"/>
  <c r="S52" i="16"/>
  <c r="AG52" i="16"/>
  <c r="Y52" i="16"/>
  <c r="X116" i="20" s="1"/>
  <c r="X117" i="20" s="1"/>
  <c r="Q52" i="16"/>
  <c r="I52" i="16"/>
  <c r="C37" i="16"/>
  <c r="AB116" i="20"/>
  <c r="AB117" i="20" s="1"/>
  <c r="AA116" i="20"/>
  <c r="AA117" i="20" s="1"/>
  <c r="AC116" i="20"/>
  <c r="AC117" i="20" s="1"/>
  <c r="Y116" i="20"/>
  <c r="Y117" i="20" s="1"/>
  <c r="L116" i="20"/>
  <c r="L117" i="20" s="1"/>
  <c r="P116" i="20"/>
  <c r="P117" i="20" s="1"/>
  <c r="C67" i="20"/>
  <c r="C45" i="16"/>
  <c r="C42" i="16"/>
  <c r="C39" i="16"/>
  <c r="C33" i="16"/>
  <c r="C44" i="16"/>
  <c r="C41" i="16"/>
  <c r="C38" i="16"/>
  <c r="C35" i="16"/>
  <c r="M64" i="20" l="1"/>
  <c r="M67" i="20" s="1"/>
  <c r="M68" i="20" s="1"/>
  <c r="U21" i="20"/>
  <c r="M116" i="20"/>
  <c r="M117" i="20" s="1"/>
  <c r="O64" i="20"/>
  <c r="O67" i="20" s="1"/>
  <c r="O68" i="20" s="1"/>
  <c r="G21" i="20"/>
  <c r="O21" i="20"/>
  <c r="AF21" i="20"/>
  <c r="AF64" i="20"/>
  <c r="AF67" i="20" s="1"/>
  <c r="AF68" i="20" s="1"/>
  <c r="R64" i="20"/>
  <c r="R67" i="20" s="1"/>
  <c r="R68" i="20" s="1"/>
  <c r="R21" i="20"/>
  <c r="Q64" i="20"/>
  <c r="Q67" i="20" s="1"/>
  <c r="Q68" i="20" s="1"/>
  <c r="Q21" i="20"/>
  <c r="F21" i="20"/>
  <c r="F64" i="20"/>
  <c r="F67" i="20" s="1"/>
  <c r="F68" i="20" s="1"/>
  <c r="K21" i="20"/>
  <c r="K64" i="20"/>
  <c r="K67" i="20" s="1"/>
  <c r="K68" i="20" s="1"/>
  <c r="Y21" i="20"/>
  <c r="Y64" i="20"/>
  <c r="Y67" i="20" s="1"/>
  <c r="Y68" i="20" s="1"/>
  <c r="N21" i="20"/>
  <c r="N64" i="20"/>
  <c r="N67" i="20" s="1"/>
  <c r="N68" i="20" s="1"/>
  <c r="AC64" i="20"/>
  <c r="AC67" i="20" s="1"/>
  <c r="AC68" i="20" s="1"/>
  <c r="AC21" i="20"/>
  <c r="V21" i="20"/>
  <c r="V64" i="20"/>
  <c r="V67" i="20" s="1"/>
  <c r="V68" i="20" s="1"/>
  <c r="Z21" i="20"/>
  <c r="Z64" i="20"/>
  <c r="Z67" i="20" s="1"/>
  <c r="Z68" i="20" s="1"/>
  <c r="AG64" i="20"/>
  <c r="AG67" i="20" s="1"/>
  <c r="AG68" i="20" s="1"/>
  <c r="AG21" i="20"/>
  <c r="J64" i="20"/>
  <c r="J67" i="20" s="1"/>
  <c r="J68" i="20" s="1"/>
  <c r="J21" i="20"/>
  <c r="D116" i="20"/>
  <c r="D21" i="20"/>
  <c r="D64" i="20"/>
  <c r="C52" i="16"/>
  <c r="AD21" i="20"/>
  <c r="AD64" i="20"/>
  <c r="AD67" i="20" s="1"/>
  <c r="AD68" i="20" s="1"/>
  <c r="H64" i="20"/>
  <c r="H67" i="20" s="1"/>
  <c r="H68" i="20" s="1"/>
  <c r="H21" i="20"/>
  <c r="L21" i="20"/>
  <c r="L64" i="20"/>
  <c r="L67" i="20" s="1"/>
  <c r="L68" i="20" s="1"/>
  <c r="X21" i="20"/>
  <c r="X64" i="20"/>
  <c r="X67" i="20" s="1"/>
  <c r="X68" i="20" s="1"/>
  <c r="Z116" i="20"/>
  <c r="Z117" i="20" s="1"/>
  <c r="P21" i="20"/>
  <c r="P64" i="20"/>
  <c r="P67" i="20" s="1"/>
  <c r="P68" i="20" s="1"/>
  <c r="T64" i="20"/>
  <c r="T67" i="20" s="1"/>
  <c r="T68" i="20" s="1"/>
  <c r="T21" i="20"/>
  <c r="C68" i="20"/>
  <c r="T116" i="20"/>
  <c r="T117" i="20" s="1"/>
  <c r="R116" i="20"/>
  <c r="R117" i="20" s="1"/>
  <c r="K109" i="20"/>
  <c r="K111" i="20" s="1"/>
  <c r="H109" i="20"/>
  <c r="H111" i="20" s="1"/>
  <c r="AE109" i="20"/>
  <c r="AE111" i="20" s="1"/>
  <c r="G109" i="20"/>
  <c r="G111" i="20" s="1"/>
  <c r="G116" i="20"/>
  <c r="G117" i="20" s="1"/>
  <c r="AD116" i="20"/>
  <c r="AD117" i="20" s="1"/>
  <c r="V109" i="20"/>
  <c r="V111" i="20" s="1"/>
  <c r="U109" i="20"/>
  <c r="U111" i="20" s="1"/>
  <c r="AD109" i="20"/>
  <c r="AD111" i="20" s="1"/>
  <c r="L109" i="20"/>
  <c r="U116" i="20"/>
  <c r="U117" i="20" s="1"/>
  <c r="I109" i="20"/>
  <c r="I111" i="20" s="1"/>
  <c r="F109" i="20"/>
  <c r="AC109" i="20"/>
  <c r="AC111" i="20" s="1"/>
  <c r="AC118" i="20" s="1"/>
  <c r="V116" i="20"/>
  <c r="V117" i="20" s="1"/>
  <c r="AG116" i="20"/>
  <c r="AG117" i="20" s="1"/>
  <c r="Q109" i="20"/>
  <c r="Q111" i="20" s="1"/>
  <c r="Q118" i="20" s="1"/>
  <c r="AB109" i="20"/>
  <c r="AB111" i="20" s="1"/>
  <c r="AB118" i="20" s="1"/>
  <c r="P109" i="20"/>
  <c r="P111" i="20" s="1"/>
  <c r="P118" i="20" s="1"/>
  <c r="K116" i="20"/>
  <c r="K117" i="20" s="1"/>
  <c r="AF116" i="20"/>
  <c r="AF117" i="20" s="1"/>
  <c r="AE116" i="20"/>
  <c r="AE117" i="20" s="1"/>
  <c r="AA109" i="20"/>
  <c r="AA111" i="20" s="1"/>
  <c r="AA118" i="20" s="1"/>
  <c r="O109" i="20"/>
  <c r="O111" i="20" s="1"/>
  <c r="O118" i="20" s="1"/>
  <c r="X109" i="20"/>
  <c r="X111" i="20" s="1"/>
  <c r="X118" i="20" s="1"/>
  <c r="W109" i="20"/>
  <c r="W111" i="20" s="1"/>
  <c r="S116" i="20"/>
  <c r="S117" i="20" s="1"/>
  <c r="AG109" i="20"/>
  <c r="AG111" i="20" s="1"/>
  <c r="S109" i="20"/>
  <c r="S111" i="20" s="1"/>
  <c r="R109" i="20"/>
  <c r="R111" i="20" s="1"/>
  <c r="R118" i="20" s="1"/>
  <c r="N109" i="20"/>
  <c r="N111" i="20" s="1"/>
  <c r="N118" i="20" s="1"/>
  <c r="I116" i="20"/>
  <c r="I117" i="20" s="1"/>
  <c r="J111" i="20"/>
  <c r="W116" i="20"/>
  <c r="W117" i="20" s="1"/>
  <c r="AF109" i="20"/>
  <c r="AF111" i="20" s="1"/>
  <c r="T109" i="20"/>
  <c r="T111" i="20" s="1"/>
  <c r="J116" i="20"/>
  <c r="J117" i="20" s="1"/>
  <c r="Z109" i="20"/>
  <c r="Z111" i="20" s="1"/>
  <c r="Z118" i="20" s="1"/>
  <c r="Y109" i="20"/>
  <c r="Y111" i="20" s="1"/>
  <c r="Y118" i="20" s="1"/>
  <c r="M109" i="20"/>
  <c r="M111" i="20" s="1"/>
  <c r="M118" i="20" s="1"/>
  <c r="F116" i="20"/>
  <c r="H116" i="20"/>
  <c r="H117" i="20" s="1"/>
  <c r="C66" i="16"/>
  <c r="C64" i="16"/>
  <c r="C61" i="16"/>
  <c r="C58" i="16"/>
  <c r="D67" i="20" l="1"/>
  <c r="B64" i="20"/>
  <c r="B21" i="20"/>
  <c r="T118" i="20"/>
  <c r="AG118" i="20"/>
  <c r="U118" i="20"/>
  <c r="F111" i="20"/>
  <c r="B111" i="20" s="1"/>
  <c r="B109" i="20"/>
  <c r="L111" i="20"/>
  <c r="L118" i="20" s="1"/>
  <c r="H118" i="20"/>
  <c r="AF118" i="20"/>
  <c r="AD118" i="20"/>
  <c r="K118" i="20"/>
  <c r="I118" i="20"/>
  <c r="G118" i="20"/>
  <c r="W118" i="20"/>
  <c r="B116" i="20"/>
  <c r="J118" i="20"/>
  <c r="S118" i="20"/>
  <c r="V118" i="20"/>
  <c r="AE118" i="20"/>
  <c r="C40" i="16"/>
  <c r="C43" i="16"/>
  <c r="C46" i="16"/>
  <c r="C24" i="20" l="1"/>
  <c r="F24" i="20"/>
  <c r="N24" i="20"/>
  <c r="D24" i="20"/>
  <c r="AB24" i="20"/>
  <c r="W24" i="20"/>
  <c r="Z24" i="20"/>
  <c r="E24" i="20"/>
  <c r="X24" i="20"/>
  <c r="Y24" i="20"/>
  <c r="U24" i="20"/>
  <c r="O24" i="20"/>
  <c r="T24" i="20"/>
  <c r="P24" i="20"/>
  <c r="AG24" i="20"/>
  <c r="S24" i="20"/>
  <c r="AA24" i="20"/>
  <c r="J24" i="20"/>
  <c r="AD24" i="20"/>
  <c r="Q24" i="20"/>
  <c r="V24" i="20"/>
  <c r="K24" i="20"/>
  <c r="AF24" i="20"/>
  <c r="M24" i="20"/>
  <c r="R24" i="20"/>
  <c r="AC24" i="20"/>
  <c r="G24" i="20"/>
  <c r="AE24" i="20"/>
  <c r="I24" i="20"/>
  <c r="L24" i="20"/>
  <c r="H24" i="20"/>
  <c r="D68" i="20"/>
  <c r="B67" i="20"/>
  <c r="C34" i="16"/>
  <c r="B83" i="20" l="1"/>
  <c r="B68" i="20"/>
  <c r="B69" i="20"/>
  <c r="B25" i="20"/>
  <c r="B24" i="20"/>
  <c r="B28" i="20" l="1"/>
  <c r="B29" i="20" s="1"/>
  <c r="E42" i="20" l="1"/>
  <c r="E112" i="20" s="1"/>
  <c r="E39" i="20"/>
  <c r="D39" i="20"/>
  <c r="D42" i="20"/>
  <c r="D112" i="20" s="1"/>
  <c r="B30" i="20"/>
  <c r="F39" i="20"/>
  <c r="F42" i="20"/>
  <c r="F112" i="20" s="1"/>
  <c r="C42" i="20"/>
  <c r="C39" i="20"/>
  <c r="C112" i="20" l="1"/>
  <c r="B42" i="20"/>
  <c r="D40" i="20"/>
  <c r="D113" i="20" s="1"/>
  <c r="D117" i="20" s="1"/>
  <c r="D118" i="20" s="1"/>
  <c r="E40" i="20"/>
  <c r="E113" i="20" s="1"/>
  <c r="E117" i="20" s="1"/>
  <c r="E118" i="20" s="1"/>
  <c r="F40" i="20"/>
  <c r="C40" i="20"/>
  <c r="B39" i="20"/>
  <c r="F154" i="20" l="1"/>
  <c r="F157" i="20" s="1"/>
  <c r="F164" i="20" s="1"/>
  <c r="F113" i="20"/>
  <c r="F117" i="20" s="1"/>
  <c r="F118" i="20" s="1"/>
  <c r="D154" i="20"/>
  <c r="D157" i="20" s="1"/>
  <c r="D164" i="20" s="1"/>
  <c r="C154" i="20"/>
  <c r="C113" i="20"/>
  <c r="B113" i="20" s="1"/>
  <c r="B40" i="20"/>
  <c r="B43" i="20" s="1"/>
  <c r="E154" i="20"/>
  <c r="E157" i="20" s="1"/>
  <c r="E164" i="20" s="1"/>
  <c r="B112" i="20"/>
  <c r="C157" i="20" l="1"/>
  <c r="B154" i="20"/>
  <c r="C117" i="20"/>
  <c r="B117" i="20" l="1"/>
  <c r="C118" i="20"/>
  <c r="C164" i="20"/>
  <c r="B157" i="20"/>
  <c r="B164" i="20" l="1"/>
  <c r="C165" i="20"/>
  <c r="D165" i="20" s="1"/>
  <c r="E165" i="20" s="1"/>
  <c r="F165" i="20" s="1"/>
  <c r="G165" i="20" s="1"/>
  <c r="H165" i="20" s="1"/>
  <c r="I165" i="20" s="1"/>
  <c r="J165" i="20" s="1"/>
  <c r="K165" i="20" s="1"/>
  <c r="L165" i="20" s="1"/>
  <c r="M165" i="20" s="1"/>
  <c r="N165" i="20" s="1"/>
  <c r="O165" i="20" s="1"/>
  <c r="P165" i="20" s="1"/>
  <c r="Q165" i="20" s="1"/>
  <c r="R165" i="20" s="1"/>
  <c r="S165" i="20" s="1"/>
  <c r="T165" i="20" s="1"/>
  <c r="U165" i="20" s="1"/>
  <c r="V165" i="20" s="1"/>
  <c r="W165" i="20" s="1"/>
  <c r="X165" i="20" s="1"/>
  <c r="Y165" i="20" s="1"/>
  <c r="Z165" i="20" s="1"/>
  <c r="AA165" i="20" s="1"/>
  <c r="AB165" i="20" s="1"/>
  <c r="AC165" i="20" s="1"/>
  <c r="AD165" i="20" s="1"/>
  <c r="AE165" i="20" s="1"/>
  <c r="AF165" i="20" s="1"/>
  <c r="AG165" i="20" s="1"/>
  <c r="B118" i="20"/>
  <c r="B119" i="20"/>
  <c r="B134" i="20"/>
  <c r="B165" i="20"/>
</calcChain>
</file>

<file path=xl/sharedStrings.xml><?xml version="1.0" encoding="utf-8"?>
<sst xmlns="http://schemas.openxmlformats.org/spreadsheetml/2006/main" count="368" uniqueCount="271">
  <si>
    <t>Закупуване на земя</t>
  </si>
  <si>
    <t>Строителство и изграждане</t>
  </si>
  <si>
    <t>Общо</t>
  </si>
  <si>
    <t>Съоръжения и машини или оборудване</t>
  </si>
  <si>
    <t>Стойността на Безвъзмездната Финансова Помощ се изчислява като Стойността на Допустимите инвестиционни разходи (ЕEC) се умножи с Pro-Rata коефициента (ЕEC x Pro-Rata).</t>
  </si>
  <si>
    <t xml:space="preserve">№ </t>
  </si>
  <si>
    <t>Година от рефернтния период</t>
  </si>
  <si>
    <t>Обща стойност на инвестицонните разходи без непредвидени</t>
  </si>
  <si>
    <t>Обща стойност на инвестицонните разходи с непредвидени</t>
  </si>
  <si>
    <t>Година от референтния период</t>
  </si>
  <si>
    <t>година 0</t>
  </si>
  <si>
    <t>година 1</t>
  </si>
  <si>
    <t>година 2</t>
  </si>
  <si>
    <t>година 3</t>
  </si>
  <si>
    <t>година 4</t>
  </si>
  <si>
    <t>година 5</t>
  </si>
  <si>
    <t>година 6</t>
  </si>
  <si>
    <t>година 7</t>
  </si>
  <si>
    <t>година 8</t>
  </si>
  <si>
    <t>година 9</t>
  </si>
  <si>
    <t>година 10</t>
  </si>
  <si>
    <t>година 11</t>
  </si>
  <si>
    <t>година 12</t>
  </si>
  <si>
    <t>година 13</t>
  </si>
  <si>
    <t>година 14</t>
  </si>
  <si>
    <t>година 15</t>
  </si>
  <si>
    <t>година 16</t>
  </si>
  <si>
    <t>година 17</t>
  </si>
  <si>
    <t>година 18</t>
  </si>
  <si>
    <t>година 19</t>
  </si>
  <si>
    <t>година 20</t>
  </si>
  <si>
    <t>година 21</t>
  </si>
  <si>
    <t>година 22</t>
  </si>
  <si>
    <t>година 23</t>
  </si>
  <si>
    <t>година 24</t>
  </si>
  <si>
    <t>година 25</t>
  </si>
  <si>
    <t>година 26</t>
  </si>
  <si>
    <t>година 27</t>
  </si>
  <si>
    <t>година 28</t>
  </si>
  <si>
    <t>година 29</t>
  </si>
  <si>
    <t>година 30</t>
  </si>
  <si>
    <t>Финансовият анализ е необходимо да е изготвен в съответствие с правилата, заложени в Делегиран регламент (ЕС) № 480/2014 на Комисията от 3 март 2014 г., и насоките на Европейската комисия от декември 2014 г. за изготвяне на Анализ разходи-ползи на инвестиционни проекти, публикувани на следната интернет страница:</t>
  </si>
  <si>
    <t>Методологията, която се прилага при изготвянето на финансовия анализ е Метода на Дисконтираните Парични Потоци (Съгласно чл. 61 от Регламент 1303/2013 и чл. 15 от Делегиран Регламент 480/2014).</t>
  </si>
  <si>
    <t>Дисконтираните нетни приходи от всяка операция се изчисляват чрез приспадане на дисконтираните разходи от дисконтираните приходи и чрез прибавяне на остатъчната стойност на инвестицията в съответните случаи. Остатъчната стойност на инвестицията се включва в изчислението на дисконтираните нетни приходи от операцията само ако приходите превишават разходите.</t>
  </si>
  <si>
    <t>Приходите и разходите се определят чрез прилагане на метода на пределните величини, основаващ се на съпоставяне на приходите и разходите при варианта за новата инвестиция с приходите и разходите при вариант без инвестиция. Когато дадена операция се състои от нов актив, приходите и разходите са тези на новата инвестиция.</t>
  </si>
  <si>
    <t xml:space="preserve">При изчисляването на разходите и приходите се отчитат само предвижданите изходящи и входящи парични потоци по проекта. Това означава, че  Непаричните счетоводни елементи като амортизация, резерви за бъдещи разходи за замяна и резерви за непредвидени разходи се изключват от изчислението на дисконтирания паричен поток. </t>
  </si>
  <si>
    <t>Паричните потоци трябва да се отчитат в годината, в която се реализират, и в рамките на даден референтен период (вж. карето по-долу). Когато действителният икономически полезен живот на проекта надхвърля използвания референтен период, трябва да се отчете също и остатъчната стойност.</t>
  </si>
  <si>
    <t>Паричните потоци следва да се дисконтират към текущия настоящ момент, като се използва финансова норма на дисконтиране от 4 % в реално изражение.</t>
  </si>
  <si>
    <t>Финансовият анализ следва, когато е възможно и целесъобразно, да се извършва от гледна точка на собственика на проекта и/или на стопанския субект, като така е възможна проверката на паричните потоци и се гарантира положително касово салдо, с което се проверява финансовата устойчивост и се изчисляват индексите на финансова възвръщаемост на инвестиционния проект и на капитала въз основа на дисконтираните парични потоци.</t>
  </si>
  <si>
    <t>Ако собственикът и стопанският субект не са един и същ субект, следва да се изготви консолидиран финансов анализ, който изключва паричните потоци между собственика и стопанския субект.</t>
  </si>
  <si>
    <t>Финансовият анализ трябва да се извършва при използването на постоянни (реални) цени (цени, фиксирани към определена базова година).</t>
  </si>
  <si>
    <t>При анализа се изключва ДДС, когато подлежи на възстановяване.</t>
  </si>
  <si>
    <t>Преките данъци (върху капитала, доходите и т.н.) се вземат предвид само при изчисляването на Финансовата Устойчивост на проекта, но не и при изчисляването на финансовата рентабилност (тя се изчислява преди такива данъчни отчисления).</t>
  </si>
  <si>
    <t>Представят се всички ключови предположения, свързани с оперативните разходи, разходите за подмяна на капитала, приходите и остатъчната стойност, използваните макроикономически параметри, стъпките при изчисленията, данните, използвани за извършване на анализ и основните констатации от финансовия анализ, включително резултатите от анализа на финансовата устойчивост, за да се докаже, че паричните средства по проекта няма да бъдат изчерпани в бъдеще.</t>
  </si>
  <si>
    <t>За изчисляването на дисконтираните нетни приходи следва да се отчитат следните разходи, възникващи през референтния период:</t>
  </si>
  <si>
    <t>При изчисляване на Дисконтираните Инвестиционни Разходи (DIC) непредвидените разходи следва да се изключат.</t>
  </si>
  <si>
    <t>При изчисляване на Дисконтираните Нетни Приходи (DNR) се приспадат оперативните разходи (включително разходите за поддръжка) и разходите за подмяна и се прибавя остатъчната стойност.</t>
  </si>
  <si>
    <t xml:space="preserve">Максималния размер на финансиране се определя чрез изчисляване на Коефициента на Пропорционално разпределяне на Дисконтираните Нетни Приходи (Pro-Rata). </t>
  </si>
  <si>
    <t>Коефициентът на Пропорционално разпределяне на Дисконтираните Нетни Приходи представлява степента, в която проектът подлежи на финансиране от ЕЗФРСР и Националния бюджет в зависимост от генерираните нетни приходи.</t>
  </si>
  <si>
    <t xml:space="preserve">Изчислява се по формулата: </t>
  </si>
  <si>
    <t>Pro-Rata = (DIC-DNR)/DIC)</t>
  </si>
  <si>
    <t>В процентно изражение.</t>
  </si>
  <si>
    <t>За проекти, които не генерират приходи и проекти, които не генерират нетни приходи (генерират приходи, но те не покриват напълно разходите) не е необходимо изчисляването на Pro-Rata коефициент. В тези случаи процентът на финансиране на Допустимите инвестиционни разходи е равен на 100.</t>
  </si>
  <si>
    <t xml:space="preserve"> След това участието на ЕЗФРСР и Националния бюджет може да бъде определено като резултатът се умножи съответно с 85% и 15%.</t>
  </si>
  <si>
    <t xml:space="preserve">Целта е да се докаже необходимостта от финансиране на проекта от ЕЗФРСР и Националния Бюджет, чрез изчисляване на Финансова Нетна Настояща Стойност (FNPV(C)) и Финансова Норма на Възвръщаемост на инвестицията (FRR(C)) преди получаването на финансиране от ЕЗФРСР и Националния Бюджет. </t>
  </si>
  <si>
    <t xml:space="preserve">За да получи един проект финансиране от ЕЗФРСР и Националния Бюджет, FNPV(C) на инвестицията следва да бъде отрицателна, а FRR(C)  следва да е по-малка от използваната за анализа дисконтова норма. </t>
  </si>
  <si>
    <t>Целта на изчисляването на възвръщаемостта от Националния капитал е да се изследва представянето на проекта от гледна точка на подпомогнатите публични и частни юридически лица след получаването на субсидия.</t>
  </si>
  <si>
    <t>Анализът на финансовата устойчивост се основава на прогнозите за паричните потоци по години за целия референтен период. Той се използва главно, за да се покаже, че проектът ще разполага през всички години с достатъчно парични ресурси, които ще му позволят винаги да покрива инвестиционните и оперативните разходи (включително за поддръжка), независимо от източниците на финансиране.</t>
  </si>
  <si>
    <t>Положителните парични потоци, разглеждани за тази цел, включват:</t>
  </si>
  <si>
    <t>Остатъчната стойност не се взема предвид, освен ако действително активът е ликвидиран през последната година, включена в анализа.</t>
  </si>
  <si>
    <t>Отрицателните парични потоци включват:</t>
  </si>
  <si>
    <t>Проектът е финансово устойчив ако кумулираните нетни парични потоци са положителни или нулеви на годишна основа и през целия разглеждан референтен период.</t>
  </si>
  <si>
    <t>— капиталовият принос се оценява към момента на действителното му изплащане за проекта или възстановяването му (в случаите на заеми);</t>
  </si>
  <si>
    <t>— лихвените плащания са включени в таблицата за анализ на възвръщаемостта на собствения капитал (FNPV (K));</t>
  </si>
  <si>
    <t>— субсидиите за покриване на оперативни разходи не се включват в таблицата за анализ на възвръщаемостта на капитала (FNPV (K)).</t>
  </si>
  <si>
    <t xml:space="preserve">Непредвидени разходи </t>
  </si>
  <si>
    <t>ОБЩО ЗА ПЕРИОДА</t>
  </si>
  <si>
    <t>В случаите на негенериращи приходи проекти или когато в бъдеще се очакват отрицателни парични потоци, трябва да се посочи как разходите ще бъдат покривани с ясен дългосрочен ангажимент на бенефициера/стопанския субект да предоставя адекватно финансиране от други източници, за да се гарантира устойчивостта на проекта.</t>
  </si>
  <si>
    <t>Предходна година</t>
  </si>
  <si>
    <t>Година 1</t>
  </si>
  <si>
    <t>Година 2</t>
  </si>
  <si>
    <t>Година 3</t>
  </si>
  <si>
    <t>Консултантски услуги</t>
  </si>
  <si>
    <t>Други: (ДОБАВЕТЕ ОПИСАНИЕ)</t>
  </si>
  <si>
    <t>Данък Добавена Стойност ( ДДС )</t>
  </si>
  <si>
    <t>Период на изграждане</t>
  </si>
  <si>
    <t>ТАБЛИЦА 1 - ИНВЕСТИЦИОННИ РАЗХОДИ ЗА ИЗПЪЛНЕНИЕ НА ПРОЕКТА ПО ГОДИНИ</t>
  </si>
  <si>
    <t>Разходи за планиране и проектиране (вкл. авторски надзор)</t>
  </si>
  <si>
    <t>Строителен надзор</t>
  </si>
  <si>
    <t>Приходи от дейността по проекта - сценарий без проект</t>
  </si>
  <si>
    <t>Приходи от дейността по проекта - сценарий с проект</t>
  </si>
  <si>
    <t>Общо разходи от дейността по проекта - сценарий с проект</t>
  </si>
  <si>
    <t>Общо разходи от дейността по проекта - сценарий без проект</t>
  </si>
  <si>
    <r>
      <t>I.</t>
    </r>
    <r>
      <rPr>
        <b/>
        <sz val="7"/>
        <rFont val="Times New Roman"/>
        <family val="1"/>
        <charset val="204"/>
      </rPr>
      <t xml:space="preserve">                              </t>
    </r>
    <r>
      <rPr>
        <b/>
        <sz val="14"/>
        <rFont val="Times New Roman"/>
        <family val="1"/>
        <charset val="204"/>
      </rPr>
      <t xml:space="preserve"> Обща информация.</t>
    </r>
  </si>
  <si>
    <r>
      <t>1.</t>
    </r>
    <r>
      <rPr>
        <b/>
        <sz val="7"/>
        <rFont val="Times New Roman"/>
        <family val="1"/>
        <charset val="204"/>
      </rPr>
      <t xml:space="preserve">                  </t>
    </r>
    <r>
      <rPr>
        <b/>
        <sz val="12"/>
        <rFont val="Times New Roman"/>
        <family val="1"/>
        <charset val="204"/>
      </rPr>
      <t xml:space="preserve"> Необходимост от изготвяне и представяне на финансов анализ:</t>
    </r>
  </si>
  <si>
    <r>
      <t>2.</t>
    </r>
    <r>
      <rPr>
        <b/>
        <sz val="7"/>
        <rFont val="Times New Roman"/>
        <family val="1"/>
        <charset val="204"/>
      </rPr>
      <t xml:space="preserve">                  </t>
    </r>
    <r>
      <rPr>
        <b/>
        <sz val="12"/>
        <rFont val="Times New Roman"/>
        <family val="1"/>
        <charset val="204"/>
      </rPr>
      <t xml:space="preserve"> Основни правила на които следва да отговарят финансовите анализи:</t>
    </r>
  </si>
  <si>
    <r>
      <rPr>
        <b/>
        <sz val="12"/>
        <rFont val="Times New Roman"/>
        <family val="1"/>
        <charset val="204"/>
      </rPr>
      <t>Референтен период</t>
    </r>
    <r>
      <rPr>
        <sz val="12"/>
        <rFont val="Times New Roman"/>
        <family val="1"/>
        <charset val="204"/>
      </rPr>
      <t xml:space="preserve"> - период в години, за който се отнасят прогнозите, включени в анализа на разходите и ползите. Прогнозите по проекта трябва да обхващат период, отговарящ на неговия икономически полезен живот и достатъчно дълъг, за да обхване и неговите вероятни дългосрочни въздействия. Жизненият цикъл на проекта варира в зависимост от характера на инвестицията. Референтният времеви хоризонт по сектори (основан на международната практика и препоръчан от Комисията в ПРИЛОЖЕНИЕ I Референтни периоди по член 15, параграф 2 от Делегиран регламент (ЕС) № 480/2014) е, както следва:</t>
    </r>
  </si>
  <si>
    <r>
      <t>1.</t>
    </r>
    <r>
      <rPr>
        <b/>
        <sz val="7"/>
        <rFont val="Times New Roman"/>
        <family val="1"/>
        <charset val="204"/>
      </rPr>
      <t xml:space="preserve">      </t>
    </r>
    <r>
      <rPr>
        <b/>
        <sz val="12"/>
        <rFont val="Times New Roman"/>
        <family val="1"/>
        <charset val="204"/>
      </rPr>
      <t> Въведение.</t>
    </r>
  </si>
  <si>
    <r>
      <t>2.</t>
    </r>
    <r>
      <rPr>
        <b/>
        <sz val="7"/>
        <rFont val="Times New Roman"/>
        <family val="1"/>
        <charset val="204"/>
      </rPr>
      <t xml:space="preserve">      </t>
    </r>
    <r>
      <rPr>
        <b/>
        <sz val="12"/>
        <rFont val="Times New Roman"/>
        <family val="1"/>
        <charset val="204"/>
      </rPr>
      <t xml:space="preserve"> Определяне на Инвестиционните Разходи (EC) и Допустимите Инвестиционни Разходи (ЕЕС).</t>
    </r>
  </si>
  <si>
    <r>
      <t>Инвестиционните Разходи</t>
    </r>
    <r>
      <rPr>
        <sz val="12"/>
        <rFont val="Times New Roman"/>
        <family val="1"/>
        <charset val="204"/>
      </rPr>
      <t xml:space="preserve"> следва да включват капиталовите разходи за всички дълготрайни материални активи (напр. земя, сгради, машини и оборудване и др.) и инвестиции в нематериални активи (напр.разходите за изготвяне на проекта, техническа помощ и др. подобни). Където е уместно, промените в оборотния капитал следва също да бъдат включени.</t>
    </r>
  </si>
  <si>
    <r>
      <t>3.</t>
    </r>
    <r>
      <rPr>
        <b/>
        <sz val="7"/>
        <rFont val="Times New Roman"/>
        <family val="1"/>
        <charset val="204"/>
      </rPr>
      <t xml:space="preserve">      </t>
    </r>
    <r>
      <rPr>
        <b/>
        <sz val="12"/>
        <rFont val="Times New Roman"/>
        <family val="1"/>
        <charset val="204"/>
      </rPr>
      <t xml:space="preserve"> Определяне на Оперативните Разходи и Разходите за Поддръжка;  Определяне на Приходите и Нетните Приходи.</t>
    </r>
  </si>
  <si>
    <r>
      <t xml:space="preserve">Съгласно чл. 61 от Регламент (ЕС) № 1303/2013  </t>
    </r>
    <r>
      <rPr>
        <b/>
        <sz val="12"/>
        <rFont val="Times New Roman"/>
        <family val="1"/>
        <charset val="204"/>
      </rPr>
      <t>приходите</t>
    </r>
    <r>
      <rPr>
        <sz val="12"/>
        <rFont val="Times New Roman"/>
        <family val="1"/>
        <charset val="204"/>
      </rPr>
      <t xml:space="preserve"> от проекта представляват парични потоци, заплащани директно от потребителите за стоки и услуги, предоставени с операцията, като такси, заплащани директно от потребителите за използването на инфраструктура, продажбата или отдаването под наем на земя или сгради или плащанията за услуги.  </t>
    </r>
  </si>
  <si>
    <r>
      <t>Нетните приходи</t>
    </r>
    <r>
      <rPr>
        <sz val="12"/>
        <rFont val="Times New Roman"/>
        <family val="1"/>
        <charset val="204"/>
      </rPr>
      <t xml:space="preserve"> се изчисляват като от положителните приходни парични потоци се извадят изходящите парични потоци на оперативните разходи за всяка година от референтния период и разходите за подмяна на недълготрайно оборудване за съответния период. Генерираните от операцията икономии от оперативните разходи се разглеждат като нетни приходи, освен ако не са компенсирани от равностойно намаляване на субсидиите за дейността.</t>
    </r>
  </si>
  <si>
    <r>
      <t>1)</t>
    </r>
    <r>
      <rPr>
        <sz val="7"/>
        <rFont val="Times New Roman"/>
        <family val="1"/>
        <charset val="204"/>
      </rPr>
      <t xml:space="preserve">                 </t>
    </r>
    <r>
      <rPr>
        <sz val="12"/>
        <rFont val="Times New Roman"/>
        <family val="1"/>
        <charset val="204"/>
      </rPr>
      <t xml:space="preserve">постоянните оперативни разходи, в т.ч. разходите за поддръжка, например разходите за персонал, поддръжка и ремонт, общо управление и администрация, застраховки; </t>
    </r>
  </si>
  <si>
    <r>
      <t>2)</t>
    </r>
    <r>
      <rPr>
        <sz val="7"/>
        <rFont val="Times New Roman"/>
        <family val="1"/>
        <charset val="204"/>
      </rPr>
      <t xml:space="preserve">                 </t>
    </r>
    <r>
      <rPr>
        <sz val="12"/>
        <rFont val="Times New Roman"/>
        <family val="1"/>
        <charset val="204"/>
      </rPr>
      <t xml:space="preserve"> променливите оперативни разходи, в т.ч. разходите за поддръжка, например разходите за суровини, енергия и други материали за производството, както и разходите за поддръжка и ремонт, необходими за удължаване на срока на операцията. </t>
    </r>
  </si>
  <si>
    <r>
      <t>3)</t>
    </r>
    <r>
      <rPr>
        <sz val="7"/>
        <rFont val="Times New Roman"/>
        <family val="1"/>
        <charset val="204"/>
      </rPr>
      <t xml:space="preserve">                 </t>
    </r>
    <r>
      <rPr>
        <sz val="12"/>
        <rFont val="Times New Roman"/>
        <family val="1"/>
        <charset val="204"/>
      </rPr>
      <t xml:space="preserve"> разходите за подмяна на краткотрайното оборудване, осигуряваща техническото осъществяване на проекта по време на референтния период.</t>
    </r>
  </si>
  <si>
    <r>
      <t>Забележка:</t>
    </r>
    <r>
      <rPr>
        <sz val="12"/>
        <rFont val="Times New Roman"/>
        <family val="1"/>
        <charset val="204"/>
      </rPr>
      <t xml:space="preserve"> Следва да се има предвид, че за проекти, чиято левова равностойност на допустимите разходи е по-ниска от </t>
    </r>
    <r>
      <rPr>
        <b/>
        <sz val="12"/>
        <rFont val="Times New Roman"/>
        <family val="1"/>
        <charset val="204"/>
      </rPr>
      <t>1 000 000 евро</t>
    </r>
    <r>
      <rPr>
        <sz val="12"/>
        <rFont val="Times New Roman"/>
        <family val="1"/>
        <charset val="204"/>
      </rPr>
      <t xml:space="preserve">, приходите, генерирани от проекта </t>
    </r>
    <r>
      <rPr>
        <b/>
        <sz val="12"/>
        <rFont val="Times New Roman"/>
        <family val="1"/>
        <charset val="204"/>
      </rPr>
      <t>след неговото изпълнение</t>
    </r>
    <r>
      <rPr>
        <sz val="12"/>
        <rFont val="Times New Roman"/>
        <family val="1"/>
        <charset val="204"/>
      </rPr>
      <t xml:space="preserve"> не е необходимо да се отчитат при изчисляването на нетните приходи (съгласно чл. 61 параграф 7 б) Регламент (ЕС) № 1303/2013). </t>
    </r>
    <r>
      <rPr>
        <b/>
        <sz val="12"/>
        <rFont val="Times New Roman"/>
        <family val="1"/>
        <charset val="204"/>
      </rPr>
      <t>Те, обаче, следва да се вземат предвид при анализа на устойчивостта.</t>
    </r>
  </si>
  <si>
    <r>
      <t>4.</t>
    </r>
    <r>
      <rPr>
        <b/>
        <sz val="7"/>
        <rFont val="Times New Roman"/>
        <family val="1"/>
        <charset val="204"/>
      </rPr>
      <t xml:space="preserve">      </t>
    </r>
    <r>
      <rPr>
        <b/>
        <sz val="12"/>
        <rFont val="Times New Roman"/>
        <family val="1"/>
        <charset val="204"/>
      </rPr>
      <t xml:space="preserve"> Източници на финансиране </t>
    </r>
  </si>
  <si>
    <t>Предвидените източници на финансиране на проекта следва да бъдат представени в табличен вид. Това могат да бъдат: средства от ЕЗФРСР; средства от Националния бюджет; собственият капитал на инвеститора; заемен капитал (в този случай за проекта погасяването на заема и лихвите са изходящ поток в анализа на устойчивостта).</t>
  </si>
  <si>
    <r>
      <t>5.</t>
    </r>
    <r>
      <rPr>
        <b/>
        <sz val="7"/>
        <rFont val="Times New Roman"/>
        <family val="1"/>
        <charset val="204"/>
      </rPr>
      <t xml:space="preserve">      </t>
    </r>
    <r>
      <rPr>
        <b/>
        <sz val="12"/>
        <rFont val="Times New Roman"/>
        <family val="1"/>
        <charset val="204"/>
      </rPr>
      <t xml:space="preserve"> Изчисляване на Дисконтираните Инвестиционни Разходи (DIC) и Дисконтираните Нетни Приходи (DNR).</t>
    </r>
  </si>
  <si>
    <r>
      <t>Остатъчна стойност -</t>
    </r>
    <r>
      <rPr>
        <sz val="12"/>
        <rFont val="Times New Roman"/>
        <family val="1"/>
        <charset val="204"/>
      </rPr>
      <t xml:space="preserve"> Когато активите по дадена операция имат проектен срок на годност, който надвишава референтния период, остатъчната им стойност се определя чрез изчисляване на нетната настояща стойност на паричните потоци в оставащите години от жизнения цикъл на операцията. Други методи за изчисляване на остатъчната стойност могат да се използват при надлежно обосновани обстоятелства.</t>
    </r>
  </si>
  <si>
    <r>
      <t xml:space="preserve">Когато </t>
    </r>
    <r>
      <rPr>
        <b/>
        <sz val="12"/>
        <rFont val="Times New Roman"/>
        <family val="1"/>
        <charset val="204"/>
      </rPr>
      <t>не</t>
    </r>
    <r>
      <rPr>
        <sz val="12"/>
        <rFont val="Times New Roman"/>
        <family val="1"/>
        <charset val="204"/>
      </rPr>
      <t xml:space="preserve"> всички инвестиционни разходи по проекта са допустими за съфинансиране, нетните приходи се разпределят пропорционално между допустимите и недопустимите части от инвестиционните разходи.</t>
    </r>
  </si>
  <si>
    <r>
      <t>6.</t>
    </r>
    <r>
      <rPr>
        <b/>
        <sz val="7"/>
        <rFont val="Times New Roman"/>
        <family val="1"/>
        <charset val="204"/>
      </rPr>
      <t xml:space="preserve">      </t>
    </r>
    <r>
      <rPr>
        <b/>
        <sz val="12"/>
        <rFont val="Times New Roman"/>
        <family val="1"/>
        <charset val="204"/>
      </rPr>
      <t xml:space="preserve"> Определяне на подходящия (максимален) принос от ЕЗФРСР и националния бюджет. </t>
    </r>
  </si>
  <si>
    <r>
      <t>7.</t>
    </r>
    <r>
      <rPr>
        <b/>
        <sz val="7"/>
        <rFont val="Times New Roman"/>
        <family val="1"/>
        <charset val="204"/>
      </rPr>
      <t xml:space="preserve">      </t>
    </r>
    <r>
      <rPr>
        <b/>
        <sz val="12"/>
        <rFont val="Times New Roman"/>
        <family val="1"/>
        <charset val="204"/>
      </rPr>
      <t xml:space="preserve"> Изчисляване на стойността на Безвъзмездната Финансова Помощ </t>
    </r>
  </si>
  <si>
    <r>
      <t>8.</t>
    </r>
    <r>
      <rPr>
        <b/>
        <sz val="7"/>
        <rFont val="Times New Roman"/>
        <family val="1"/>
        <charset val="204"/>
      </rPr>
      <t xml:space="preserve">      </t>
    </r>
    <r>
      <rPr>
        <b/>
        <sz val="12"/>
        <rFont val="Times New Roman"/>
        <family val="1"/>
        <charset val="204"/>
      </rPr>
      <t xml:space="preserve">Оценка на финансовата рентабилност на инвестицията. </t>
    </r>
  </si>
  <si>
    <t>Финансовата рентабилност на инвестицията се оценява посредством изчисляване на Финансовата Нетна Настояща Стойност (FNPV(C)) и Финансовата Норма на Възвръщаемост на инвестицията (FRR(C)). Тези показатели сравняват инвестиционните разходи с нетните приходи и измерват степента, в която нетните приходи на проекта са в състояние да изплатят инвестицията. Лихвените плащания не се включват в изчислението на FNPV(C).</t>
  </si>
  <si>
    <t>Финансова Нетна Настояща Стойност на инвестицията (FNPV(C)) е сумата, която се получава, когато очакваните инвестиционни и оперативни разходи, както и разходи за подмяна по проекта (дисконтирани) се приспаднат от дисконтираната стойност на очакваните приходи.</t>
  </si>
  <si>
    <t>Финансовата норма на възвръщаемост (FRR(C)) е дисконтовият процент, който води до нулева стойност на Финансовата Нетна Настояща Стойност на инвестицията (FNPV(C)).</t>
  </si>
  <si>
    <r>
      <t>където </t>
    </r>
    <r>
      <rPr>
        <i/>
        <sz val="12"/>
        <rFont val="Times New Roman"/>
        <family val="1"/>
        <charset val="204"/>
      </rPr>
      <t>S</t>
    </r>
    <r>
      <rPr>
        <i/>
        <vertAlign val="subscript"/>
        <sz val="12"/>
        <rFont val="Times New Roman"/>
        <family val="1"/>
        <charset val="204"/>
      </rPr>
      <t>t</t>
    </r>
    <r>
      <rPr>
        <i/>
        <sz val="12"/>
        <rFont val="Times New Roman"/>
        <family val="1"/>
        <charset val="204"/>
      </rPr>
      <t> </t>
    </r>
    <r>
      <rPr>
        <sz val="12"/>
        <rFont val="Times New Roman"/>
        <family val="1"/>
        <charset val="204"/>
      </rPr>
      <t>е балансът на паричния поток за време </t>
    </r>
    <r>
      <rPr>
        <i/>
        <sz val="12"/>
        <rFont val="Times New Roman"/>
        <family val="1"/>
        <charset val="204"/>
      </rPr>
      <t>t</t>
    </r>
    <r>
      <rPr>
        <sz val="12"/>
        <rFont val="Times New Roman"/>
        <family val="1"/>
        <charset val="204"/>
      </rPr>
      <t>, а </t>
    </r>
    <r>
      <rPr>
        <i/>
        <sz val="12"/>
        <rFont val="Times New Roman"/>
        <family val="1"/>
        <charset val="204"/>
      </rPr>
      <t>a</t>
    </r>
    <r>
      <rPr>
        <i/>
        <vertAlign val="subscript"/>
        <sz val="12"/>
        <rFont val="Times New Roman"/>
        <family val="1"/>
        <charset val="204"/>
      </rPr>
      <t>t</t>
    </r>
    <r>
      <rPr>
        <i/>
        <sz val="12"/>
        <rFont val="Times New Roman"/>
        <family val="1"/>
        <charset val="204"/>
      </rPr>
      <t> </t>
    </r>
    <r>
      <rPr>
        <sz val="12"/>
        <rFont val="Times New Roman"/>
        <family val="1"/>
        <charset val="204"/>
      </rPr>
      <t>е дисконтовата норма, избрана за дисконтиране за време </t>
    </r>
    <r>
      <rPr>
        <i/>
        <sz val="12"/>
        <rFont val="Times New Roman"/>
        <family val="1"/>
        <charset val="204"/>
      </rPr>
      <t>t</t>
    </r>
    <r>
      <rPr>
        <sz val="12"/>
        <rFont val="Times New Roman"/>
        <family val="1"/>
        <charset val="204"/>
      </rPr>
      <t>; </t>
    </r>
    <r>
      <rPr>
        <i/>
        <sz val="12"/>
        <rFont val="Times New Roman"/>
        <family val="1"/>
        <charset val="204"/>
      </rPr>
      <t>i</t>
    </r>
    <r>
      <rPr>
        <sz val="12"/>
        <rFont val="Times New Roman"/>
        <family val="1"/>
        <charset val="204"/>
      </rPr>
      <t> е дисконтовият процент.</t>
    </r>
  </si>
  <si>
    <r>
      <t>9.</t>
    </r>
    <r>
      <rPr>
        <b/>
        <sz val="7"/>
        <rFont val="Times New Roman"/>
        <family val="1"/>
        <charset val="204"/>
      </rPr>
      <t xml:space="preserve">      </t>
    </r>
    <r>
      <rPr>
        <b/>
        <sz val="12"/>
        <rFont val="Times New Roman"/>
        <family val="1"/>
        <charset val="204"/>
      </rPr>
      <t xml:space="preserve"> Оценка на финансовата рентабилност на националния капитал </t>
    </r>
  </si>
  <si>
    <t xml:space="preserve">Финансовата рентабилност на националния капитал се оценява посредством изчисляване на Нетната Настояща Финансова Стойност (FNPV (K)) и Финансовата Норма на Възвръщаемост на националния капитал ( FRR (K)). Тези показатели измерват степента, в която нетните приходи на проекта са в състояние да изплащат финансовите средства, предоставени от националните фондове. </t>
  </si>
  <si>
    <r>
      <t xml:space="preserve">При изчисляването на </t>
    </r>
    <r>
      <rPr>
        <b/>
        <sz val="12"/>
        <rFont val="Times New Roman"/>
        <family val="1"/>
        <charset val="204"/>
      </rPr>
      <t>FNPV (K) и FRR (K))</t>
    </r>
    <r>
      <rPr>
        <sz val="12"/>
        <rFont val="Times New Roman"/>
        <family val="1"/>
        <charset val="204"/>
      </rPr>
      <t xml:space="preserve"> се изисква следното:</t>
    </r>
  </si>
  <si>
    <r>
      <t xml:space="preserve">— При изчисляването на </t>
    </r>
    <r>
      <rPr>
        <b/>
        <sz val="12"/>
        <rFont val="Times New Roman"/>
        <family val="1"/>
        <charset val="204"/>
      </rPr>
      <t>FNPV (K)</t>
    </r>
    <r>
      <rPr>
        <sz val="12"/>
        <rFont val="Times New Roman"/>
        <family val="1"/>
        <charset val="204"/>
      </rPr>
      <t xml:space="preserve"> и </t>
    </r>
    <r>
      <rPr>
        <b/>
        <sz val="12"/>
        <rFont val="Times New Roman"/>
        <family val="1"/>
        <charset val="204"/>
      </rPr>
      <t>FRR (K)</t>
    </r>
    <r>
      <rPr>
        <sz val="12"/>
        <rFont val="Times New Roman"/>
        <family val="1"/>
        <charset val="204"/>
      </rPr>
      <t xml:space="preserve"> се вземат предвид всички източници на финансиране с изключение на вноската от ЕЗФРСР. Тези източници се вземат като изходящи парични потоци (те са входящи в анализа на устойчивостта), вместо инвестиционните разходи (тъй като те представляват част от изчисляването на финансовата възвръщаемост от инвестицията);</t>
    </r>
  </si>
  <si>
    <t>За да получи един проект финансиране от ЕЗФРСР и националния бюджет: FNPV (K) заедно с помощта от Съюза следва да бъде отрицателна или равна на нула, а FRR (K) следва да бъде по-малка или равна на дисконтовата норма; в противен случай трябва да бъде предоставена подходяща обосновка.</t>
  </si>
  <si>
    <r>
      <t>10.</t>
    </r>
    <r>
      <rPr>
        <b/>
        <sz val="7"/>
        <rFont val="Times New Roman"/>
        <family val="1"/>
        <charset val="204"/>
      </rPr>
      <t xml:space="preserve">  </t>
    </r>
    <r>
      <rPr>
        <b/>
        <sz val="12"/>
        <rFont val="Times New Roman"/>
        <family val="1"/>
        <charset val="204"/>
      </rPr>
      <t xml:space="preserve"> Проверка на финансовата жизнеспособност (устойчивост) на проекта.</t>
    </r>
  </si>
  <si>
    <r>
      <t>1)</t>
    </r>
    <r>
      <rPr>
        <sz val="7"/>
        <rFont val="Times New Roman"/>
        <family val="1"/>
        <charset val="204"/>
      </rPr>
      <t xml:space="preserve">                </t>
    </r>
    <r>
      <rPr>
        <sz val="12"/>
        <rFont val="Times New Roman"/>
        <family val="1"/>
        <charset val="204"/>
      </rPr>
      <t xml:space="preserve"> Източници на финансиране;</t>
    </r>
  </si>
  <si>
    <r>
      <t>2)</t>
    </r>
    <r>
      <rPr>
        <sz val="7"/>
        <rFont val="Times New Roman"/>
        <family val="1"/>
        <charset val="204"/>
      </rPr>
      <t xml:space="preserve">                </t>
    </r>
    <r>
      <rPr>
        <sz val="12"/>
        <rFont val="Times New Roman"/>
        <family val="1"/>
        <charset val="204"/>
      </rPr>
      <t xml:space="preserve"> Приходи от дейността;</t>
    </r>
  </si>
  <si>
    <r>
      <t>3)</t>
    </r>
    <r>
      <rPr>
        <sz val="7"/>
        <rFont val="Times New Roman"/>
        <family val="1"/>
        <charset val="204"/>
      </rPr>
      <t xml:space="preserve">           </t>
    </r>
    <r>
      <rPr>
        <sz val="12"/>
        <rFont val="Times New Roman"/>
        <family val="1"/>
        <charset val="204"/>
      </rPr>
      <t xml:space="preserve"> Трансфери, субсидии и други финансови печалби, които не произтичат от такси, заплащани от ползвателите за ползването а инфраструктурата.</t>
    </r>
  </si>
  <si>
    <r>
      <t>1)</t>
    </r>
    <r>
      <rPr>
        <sz val="7"/>
        <rFont val="Times New Roman"/>
        <family val="1"/>
        <charset val="204"/>
      </rPr>
      <t xml:space="preserve">                </t>
    </r>
    <r>
      <rPr>
        <sz val="12"/>
        <rFont val="Times New Roman"/>
        <family val="1"/>
        <charset val="204"/>
      </rPr>
      <t xml:space="preserve"> Инвестиционни разходи;</t>
    </r>
  </si>
  <si>
    <r>
      <t>2)</t>
    </r>
    <r>
      <rPr>
        <sz val="7"/>
        <rFont val="Times New Roman"/>
        <family val="1"/>
        <charset val="204"/>
      </rPr>
      <t xml:space="preserve">                </t>
    </r>
    <r>
      <rPr>
        <sz val="12"/>
        <rFont val="Times New Roman"/>
        <family val="1"/>
        <charset val="204"/>
      </rPr>
      <t xml:space="preserve"> Разходи за подмяна (в момента, в който те се изплащат);</t>
    </r>
  </si>
  <si>
    <r>
      <t>3)</t>
    </r>
    <r>
      <rPr>
        <sz val="7"/>
        <rFont val="Times New Roman"/>
        <family val="1"/>
        <charset val="204"/>
      </rPr>
      <t xml:space="preserve">                </t>
    </r>
    <r>
      <rPr>
        <sz val="12"/>
        <rFont val="Times New Roman"/>
        <family val="1"/>
        <charset val="204"/>
      </rPr>
      <t xml:space="preserve"> Оперативни разходи;</t>
    </r>
  </si>
  <si>
    <r>
      <t>4)</t>
    </r>
    <r>
      <rPr>
        <sz val="7"/>
        <rFont val="Times New Roman"/>
        <family val="1"/>
        <charset val="204"/>
      </rPr>
      <t xml:space="preserve">                </t>
    </r>
    <r>
      <rPr>
        <sz val="12"/>
        <rFont val="Times New Roman"/>
        <family val="1"/>
        <charset val="204"/>
      </rPr>
      <t xml:space="preserve"> Вноски по заеми и лихвени плащания;</t>
    </r>
  </si>
  <si>
    <r>
      <t>5)</t>
    </r>
    <r>
      <rPr>
        <sz val="7"/>
        <rFont val="Times New Roman"/>
        <family val="1"/>
        <charset val="204"/>
      </rPr>
      <t xml:space="preserve">                </t>
    </r>
    <r>
      <rPr>
        <sz val="12"/>
        <rFont val="Times New Roman"/>
        <family val="1"/>
        <charset val="204"/>
      </rPr>
      <t xml:space="preserve"> Данъци върху капитала/дохода и други директни данъци.</t>
    </r>
  </si>
  <si>
    <t>Приходи от дейността по проекта - диференциални данни</t>
  </si>
  <si>
    <t>Разходи за персонал - сценарий без проект</t>
  </si>
  <si>
    <t>Разходи за персонал - сценарий с проект</t>
  </si>
  <si>
    <t>Разходи за персонал - диференциален</t>
  </si>
  <si>
    <t>Разходи за енергия - сценарий без проект</t>
  </si>
  <si>
    <t>Разходи за енергия - сценарий с проект</t>
  </si>
  <si>
    <t>Разходи за енергия - диференциален</t>
  </si>
  <si>
    <t>Разходи за материали, суровини консумативи, и др. - сценарий без проект</t>
  </si>
  <si>
    <t>Разходи за материали, суровини консумативи, и др. - сценарий с проект</t>
  </si>
  <si>
    <t>Разходи за материали, суровини консумативи, и др.  - диференциален</t>
  </si>
  <si>
    <t>Разходи за външни услуги - сценарий без проект</t>
  </si>
  <si>
    <t>Разходи за външни услуги - сценарий с проект</t>
  </si>
  <si>
    <t>Разходи за външни услуги  - диференциален</t>
  </si>
  <si>
    <t>Общи разходи/администрация, управление и др. - сценарий без проект</t>
  </si>
  <si>
    <t>Общи разходи/администрация, управление и др. - сценарий с проект</t>
  </si>
  <si>
    <t>Общи разходи/администрация, управление и др.  - диференциален</t>
  </si>
  <si>
    <t>Ред за други и/или въвеждане на информация за цяла година. (ПРИ ЛИПСА НА ПОДРОБНА РАЗБИВКА, за ДРУГИ е необходимо да се добави описание на разхода) - сценарий без проект</t>
  </si>
  <si>
    <t>Ред за други и/или въвеждане на информация за цяла година. (ПРИ ЛИПСА НА ПОДРОБНА РАЗБИВКА, за ДРУГИ е необходимо да се добави описание на разхода) - сценарий с проект</t>
  </si>
  <si>
    <t>Ред за други и/или въвеждане на информация за цяла година. (ПРИ ЛИПСА НА ПОДРОБНА РАЗБИВКА, за ДРУГИ е необходимо да се добави описание на разхода) - диференциален</t>
  </si>
  <si>
    <t>Общо разходи от дейността по проекта - диференциални данни</t>
  </si>
  <si>
    <r>
      <t xml:space="preserve">Вноски по заеми и лихвени плащания </t>
    </r>
    <r>
      <rPr>
        <b/>
        <sz val="12"/>
        <rFont val="Arial"/>
        <family val="2"/>
        <charset val="204"/>
      </rPr>
      <t>- сценарий без проект</t>
    </r>
  </si>
  <si>
    <r>
      <t>Вноски по заеми и лихвени плащания</t>
    </r>
    <r>
      <rPr>
        <b/>
        <sz val="12"/>
        <rFont val="Arial"/>
        <family val="2"/>
        <charset val="204"/>
      </rPr>
      <t xml:space="preserve"> - сценарий с проект</t>
    </r>
  </si>
  <si>
    <r>
      <t>Вноски по заеми и лихвени плащания</t>
    </r>
    <r>
      <rPr>
        <b/>
        <sz val="12"/>
        <rFont val="Arial"/>
        <family val="2"/>
        <charset val="204"/>
      </rPr>
      <t xml:space="preserve"> - диференциални данни</t>
    </r>
  </si>
  <si>
    <r>
      <t xml:space="preserve">Данъци върху капитала/дохода и други директни данъци </t>
    </r>
    <r>
      <rPr>
        <b/>
        <sz val="12"/>
        <rFont val="Arial"/>
        <family val="2"/>
        <charset val="204"/>
      </rPr>
      <t>- сценарий без проект</t>
    </r>
  </si>
  <si>
    <r>
      <t xml:space="preserve">Данъци върху капитала/дохода и други директни данъци </t>
    </r>
    <r>
      <rPr>
        <b/>
        <sz val="12"/>
        <rFont val="Arial"/>
        <family val="2"/>
        <charset val="204"/>
      </rPr>
      <t xml:space="preserve"> - сценарий с проект</t>
    </r>
  </si>
  <si>
    <r>
      <t xml:space="preserve">Данъци върху капитала/дохода и други директни данъци </t>
    </r>
    <r>
      <rPr>
        <b/>
        <sz val="12"/>
        <rFont val="Arial"/>
        <family val="2"/>
        <charset val="204"/>
      </rPr>
      <t>- диференциални данни</t>
    </r>
  </si>
  <si>
    <r>
      <t xml:space="preserve">Разходи за подмяна на краткотрайно оборудване </t>
    </r>
    <r>
      <rPr>
        <b/>
        <sz val="12"/>
        <rFont val="Arial"/>
        <family val="2"/>
        <charset val="204"/>
      </rPr>
      <t>- сценарий без проект</t>
    </r>
  </si>
  <si>
    <r>
      <t xml:space="preserve">Разходи за подмяна на краткотрайно оборудване </t>
    </r>
    <r>
      <rPr>
        <b/>
        <sz val="12"/>
        <rFont val="Arial"/>
        <family val="2"/>
        <charset val="204"/>
      </rPr>
      <t>- сценарий с проект</t>
    </r>
  </si>
  <si>
    <r>
      <t xml:space="preserve">Разходи за подмяна на краткотрайно оборудване - </t>
    </r>
    <r>
      <rPr>
        <b/>
        <sz val="12"/>
        <rFont val="Arial"/>
        <family val="2"/>
        <charset val="204"/>
      </rPr>
      <t>диференциални данни</t>
    </r>
  </si>
  <si>
    <r>
      <t>Трансфери, субсидии и други финансови печалби, които не произтичат от такси, заплащани от ползвателите за ползването на инфраструктурата, но са необходими за финансиране на дейността на бенефициента.</t>
    </r>
    <r>
      <rPr>
        <b/>
        <sz val="12"/>
        <rFont val="Arial"/>
        <family val="2"/>
        <charset val="204"/>
      </rPr>
      <t xml:space="preserve"> - сценарий с проект</t>
    </r>
  </si>
  <si>
    <t>Таблица 2 - Използване на други източници на финансиране за изпълнение на инвестиционните дейности по проекта.</t>
  </si>
  <si>
    <t>Таблица 3 - Приходи и оперативни рзходи</t>
  </si>
  <si>
    <t>Таблица 4 - Данни необходими за изчисляване на финансовите показатели по проекта.</t>
  </si>
  <si>
    <t>Въвежда се броя на годините, за които е разработен финансовия анализ по проекта.</t>
  </si>
  <si>
    <r>
      <t xml:space="preserve">Информация за използване на заеми и други източници на финансиране през периода на изпълнение, без да се включва самоучастието на бенефициента и безвъзмездното подпомагане:
</t>
    </r>
    <r>
      <rPr>
        <b/>
        <sz val="12"/>
        <rFont val="Arial"/>
        <family val="2"/>
        <charset val="204"/>
      </rPr>
      <t>(Добавете описание за Други източници, ако са налични )</t>
    </r>
  </si>
  <si>
    <t>Остатъчна стойност на инвестицията</t>
  </si>
  <si>
    <t>Таблица 5  - Срок на референтния период на финансовия анализ.</t>
  </si>
  <si>
    <r>
      <t>II.</t>
    </r>
    <r>
      <rPr>
        <b/>
        <sz val="7"/>
        <rFont val="Times New Roman"/>
        <family val="1"/>
        <charset val="204"/>
      </rPr>
      <t>  </t>
    </r>
    <r>
      <rPr>
        <b/>
        <sz val="14"/>
        <rFont val="Times New Roman"/>
        <family val="1"/>
        <charset val="204"/>
      </rPr>
      <t>Обща информация и насоки към бенефициентите за данните които следва да се представят за проекта/инвестицията във Финансовия Анализ:</t>
    </r>
  </si>
  <si>
    <t>Допустимите за финансиране Разходи и Недопустимите за финансиране разходи са описани в условията за кандидатстване по процедурата.</t>
  </si>
  <si>
    <t>Име на кандидата:</t>
  </si>
  <si>
    <t>Таблица 1 - Определяне на дисконтова норма за анализа</t>
  </si>
  <si>
    <t>Пояснения</t>
  </si>
  <si>
    <t>Приложим процент на дисконтиране.</t>
  </si>
  <si>
    <r>
      <t xml:space="preserve">Паричните потоци се дисконтират към текущия настоящ момент, като се използва финансова норма на дисконтиране от 4 % в реално изражение като индикативен целеви показател за публичните инвестиционни операции, съфинансирани от ЕСИФ (Европейски структурни и инвестиционни фондове). </t>
    </r>
    <r>
      <rPr>
        <sz val="12"/>
        <rFont val="Calibri"/>
        <family val="2"/>
        <scheme val="minor"/>
      </rPr>
      <t xml:space="preserve">
</t>
    </r>
    <r>
      <rPr>
        <b/>
        <sz val="12"/>
        <rFont val="Calibri"/>
        <family val="2"/>
        <charset val="204"/>
        <scheme val="minor"/>
      </rPr>
      <t xml:space="preserve">При определени случаи може да се използва и различен процент на дисконтиране, </t>
    </r>
    <r>
      <rPr>
        <sz val="12"/>
        <rFont val="Calibri"/>
        <family val="2"/>
        <charset val="204"/>
        <scheme val="minor"/>
      </rPr>
      <t>като задължително с прогнозните данни се представя информация за използваната прогнозата за индекса на потребителските цени (инфлацията) и при изчисленията се използва номинален дисконтов фактор.</t>
    </r>
  </si>
  <si>
    <t>Таблица 2 - Определяне на максимален размер на финансиране (%)</t>
  </si>
  <si>
    <t xml:space="preserve">Инструкция: Определяне на подходящия (максимален) принос от ЕЗФРСР и националния бюджет. </t>
  </si>
  <si>
    <t xml:space="preserve">Максималният размер на финансиране се определя чрез изчисляване на Коефициента на Пропорционално разпределяне на Дисконтираните Нетни Приходи (Pro-Rata). </t>
  </si>
  <si>
    <t>норма на дисконтиране</t>
  </si>
  <si>
    <t>ГОДИНА</t>
  </si>
  <si>
    <t>Изчисляване на Дисконтираните Инвестициони Разходи (DIC)</t>
  </si>
  <si>
    <t xml:space="preserve">Общо </t>
  </si>
  <si>
    <t>Инвестиционни разходи с изключение на непредвидени разходи</t>
  </si>
  <si>
    <t>ДИСКОНТИРАНИ ИНВЕСТИЦИОННИ РАЗХОДИ (DIC)</t>
  </si>
  <si>
    <t>Изчисляване на Дисконтираните Нетни Приходи (DNR)</t>
  </si>
  <si>
    <t>Приходи</t>
  </si>
  <si>
    <t>Оперативни разходи</t>
  </si>
  <si>
    <t>Разходи за подмяна/капиталови разходи</t>
  </si>
  <si>
    <t>Нетни приходи</t>
  </si>
  <si>
    <t>ДИСКОНТИРАНИ НЕТНИ ПРИХОДИ (DNR)</t>
  </si>
  <si>
    <t>Показател</t>
  </si>
  <si>
    <t>Резултат</t>
  </si>
  <si>
    <t>Нетни приходи по проекта- В случаите, когато те не покриват напълно разходите и процентът на финансиране следва да е равен на 100 %</t>
  </si>
  <si>
    <t>Максимален размер на финансиране в %. 
Коефициента на Пропорционално разпределяне на Дисконтираните Нетни Приходи (Pro-Rata).</t>
  </si>
  <si>
    <t xml:space="preserve">Максималния размер на финансиране се определя чрез изчисляване на Коефициента на Пропорционално разпределяне на Дисконтираните Нетни Приходи (Pro-Rata).
В случаите когато нетните приходи не покриват разходите, финансирането е равно на 100 %. </t>
  </si>
  <si>
    <t>Максимален размер на субсидията</t>
  </si>
  <si>
    <t>Таблица 3 - Определено процент на подпомагане от ЕЗФРСР за съответната мярка</t>
  </si>
  <si>
    <t>Таблица 4 - Източници на финансиране за изпълнение на дейностите по проекта (лева).</t>
  </si>
  <si>
    <t>Субсидия от ЕЗФРСР</t>
  </si>
  <si>
    <t>Частно финансиране / Самоучастие</t>
  </si>
  <si>
    <t>Субсидия от национален бюджет</t>
  </si>
  <si>
    <t>Таблица 5 - Възвръщаемост от инвестицията</t>
  </si>
  <si>
    <t>Инструкция: 
Финансовата нетна настояща стойност на инвестициите (FNPV ( C )) и финансовата норма на възвръщаемост на инвестицията (FRR (C)) сравнява инвестиционните разходи към нетните приходи и измерва степента, в която нетните приходите от проекта са в състояние да изплатят инвестицията, независимо от източниците или методите на финансиране.
Финансовата нетната настояща стойност на инвестицията се определя като сумата, която се получава, когато очакваната инвестиция и експлоатационни разходи по проекта (дисконтирани) се приспаднат от намалената стойност на очакваните приходи.
FNPV(C)се изразява в парични единици, и трябва да бъде свързано с размера на проекта. FRR (C) е число. Проверяващият използва FRR (C), за да се прецени бъдещите резултати от инвестицията в сравнение с други проекти, или еталони изискващи норма на възвръщаемост. Това изчисление също допринася за вземането на решение, ако проектът се нуждае от финансова подкрепа от ЕС: когато FRR (C) е по-ниска стойност от тази на прилагания дисконтов процент (или FNPV (C) е отрицателно число), тогава получените приходи няма да покрият разходите и проектът се нуждае от помощта на ЕС. Това често се случва за обществена инфраструктура, отчасти заради тарифната структура на тези сектори.
Възвръщаемостта на инвестициите се изчислява като се има предвид:
- годишни инвестиционни разходи и оперативни разходи, като изходящите потоци;
- годишни приходи и остатъчна стойност, като входящите потоци.</t>
  </si>
  <si>
    <t>дисконтова норма</t>
  </si>
  <si>
    <t>Години</t>
  </si>
  <si>
    <t>Изграждане</t>
  </si>
  <si>
    <t>Експлоатация</t>
  </si>
  <si>
    <t>Приходи генерирани от дейността по проекта.</t>
  </si>
  <si>
    <t>Общо входящи потоци</t>
  </si>
  <si>
    <t>Инвестиционни разходи (без непредвидените разходи)</t>
  </si>
  <si>
    <t>Разходи за подмяна на краткотрайно оборудване</t>
  </si>
  <si>
    <t>Общо изходящи потоци</t>
  </si>
  <si>
    <t>Нетен Паричен Поток</t>
  </si>
  <si>
    <t>ФИНАНСОВА НЕТНА НАСТОЯЩА СТОЙНОСТ НА ИНВЕСТИЦИЯТА (FNPV/C)</t>
  </si>
  <si>
    <t>Изчислената ФИНАНСОВА НЕТНА НАСТОЯЩА СТОЙНОСТ (FNPV/C) на инвестицията е отрицателна, за да бъде допустима за финансиране.</t>
  </si>
  <si>
    <t>Указания за изчисляване на ФИНАНСОВА ВЪТРЕШНА НОРМА НА ВЪЗВРЪЩАЕМОСТ НА ИНВЕСТИЦИЯТА</t>
  </si>
  <si>
    <t>Предположение</t>
  </si>
  <si>
    <r>
      <t xml:space="preserve">За изчисляване на ФИНАНСОВА ВЪТРЕШНА НОРМА НА ВЪЗВРЪЩАЕМОСТ може да въведете "предположение", което е незадължително. Предположението е число, за което предполагате, че е близо до резултата от IRR (вътрешната норма на възвръщаемост) от функцията на Ексел.
Microsoft Excel използва итеративен метод за изчисляване на IRR. Започвайки с предположение, IRR повтаря циклично изчислението, докато резултатът достигне точност от 0,00001 процента. Ако IRR не може да намери резултат след 20 опита, връща стойността за грешка #NUM!.
В повечето случаи не е нужно вие да задавате предположение за изчислението на IRR. Ако предположение се пропусне, Microsoft Excel приема предположение от 0,1 (10 процента).
Ако IRR дава стойността за грешка #NUM! или ако резултатът не е близо до това, което очаквате, опитайте отново с друга стойност за предположение.
Примерни предположения: -100, -50 , -20 , -10, </t>
    </r>
    <r>
      <rPr>
        <b/>
        <sz val="12"/>
        <rFont val="Times New Roman"/>
        <family val="1"/>
        <charset val="204"/>
      </rPr>
      <t>-0,5</t>
    </r>
    <r>
      <rPr>
        <sz val="12"/>
        <rFont val="Times New Roman"/>
        <family val="1"/>
        <charset val="204"/>
      </rPr>
      <t>, 0,5, 20 , 50 , 100 и т.н.</t>
    </r>
  </si>
  <si>
    <t>ФИНАНСОВА ВЪТРЕШНА НОРМА НА ВЪЗВРЪЩАЕМОСТ НА ИНВЕСТИЦИЯТА (FRR/C)</t>
  </si>
  <si>
    <t>Таблица 6 - Възращаемост на националния капитал</t>
  </si>
  <si>
    <t>Инструкция : Целта на изчисляването на възвръщаемостта на националния капитал е да се разгледа изпълнението на проекта от гледна точка на подпомогнати обществени, а вероятно и частни, единици в държавите-членки ("след ЕС грант").
Възвръщаемостта на националният капитал се изчислява като се има предвид, както изходящи: оперативните разходи; националния (публичен и частен) принос към проекта; финансовите средства от заеми в момента, в който те са възстановени; свързаната с това лихва по кредитите. Що се отнася до разходите за подмяна, ако те се самофинансират с приходи по проекта, те ще бъдат третирани като оперативни разходи. В противен случай, ако са необходими нови източници на финансиране (или собствен капитал или дълг), за да ги поддържа, тези източници ще бъдат показани в рамките на разходи към момента в който са изплатени. Входящите потоци са само оперативните приходи (ако има такива) и остатъчната стойност. Субсидии, отпуснати за покриване на оперативните разходи се изключват, тъй като те са трансфери от един на друг национален източник.
Финансовата нетна настояща стойност на капитала, FNPV (К), в този случай, е сумата от нетните дисконтирани парични потоци, които се натрупват за националните бенефициенти (публично и частно комбинирани), дължащи се на изпълнението на проекта. Съответната финансова норма на възвръщаемост на капитала, FRR (К), на тези потоци определя връщането в процентни пункта.
Когато се изчислява FNPV (К) и FRR (К)всички източници на финансиране са взети под внимание, с изключение на приноса на ЕС. Тези източници се вземат като изходящи парични потоци (те са входящи в анализа на устойчивостта), вместо инвестиционните разходи (тъй като те представляват част от изчисляването на финансовата възвръщаемост от инвестицията).
Когато FNPV (К) се очаква да бъде много ниска, или отрицателна за публичните инвестиции, за да бъдат финансирани с европейски средства, FRR (К) ще бъде по-висок и в някои случаи дори положителен. От друга страна за публичната инфраструктура, отрицателната FNPV (К) след принос на ЕС, не означава, че проекта не е желан от изпълнителя или обществото и трябва да бъде отменен. Това просто означава, че тя не осигурява адекватна финансова възвръщаемост на националния капитал, въз основа набаза за сравнение (т.е. 4% в реално изражение). Това всъщност е доста общ резултат, дори и за проекти, генериращи приходии получаващи помощ от ЕС. В такива случаи е особено важно да се гарантира финансовата устойчивост на проекта. 
Когато е приложимо, възвръщаемостта на капитала на изпълнителя (публичен или частен) може също да бъде изчислена. Тогава се сравняват нетните приходи на инвестицията със средства, осигурени от изпълнителя: т.е. инвестиционните разходи минус безвъзмездните помощи, получени от ЕС или националните/ регионалните власти.  Това може да бъде особено полезно в контекста на държавна помощ, за да се провери, дали интензитетът на помощта (европейска и национална помощ) осигурява най – доброто съотношение качество/цена  с цел ограничаване на публичната финансова подкрепа за сумата, необходима за проекта, за да бъде финансово жизнеспособен.В действителност, когато проектът очаква съществена положителна възвръщаемост (т.е. значително над националните показатели за очаквана рентабилност в даден сектор) показва, че получените субсидии, биха довели до печалба  над нормалната.</t>
  </si>
  <si>
    <t>Остатъчна стойност</t>
  </si>
  <si>
    <t>Общо входящи парични потоци</t>
  </si>
  <si>
    <t>Обща стойност на национално публично финансиране</t>
  </si>
  <si>
    <t>Частно участие / Частно финансиране</t>
  </si>
  <si>
    <t>Плащания по заеми, вкл. лихви</t>
  </si>
  <si>
    <t>Общо оперативни разходи и разходи за подмяна</t>
  </si>
  <si>
    <t>Общи изходящи парични потци</t>
  </si>
  <si>
    <t xml:space="preserve">Нетен паричен поток </t>
  </si>
  <si>
    <t>ФИНАНСОВА НЕТНА НАСТОЯЩА СТОЙНОСТ НА НАЦИОНАЛНИЯ КАПИТАЛ(FNPV/K)</t>
  </si>
  <si>
    <t>Изчислената ФИНАНСОВА НЕТНА НАСТОЯЩА СТОЙНОСТ (FNPV/K) заедно с помощта от Съюза следва да бъде отрицателна или равна на нула за да бъде проектът допустим за финансиране от ЕЗФРСР и националния бюджет.</t>
  </si>
  <si>
    <t>Указания за изчисляване на ФИНАНСОВА ВЪТРЕШНА НОРМА НА ВЪЗВРЪЩАЕМОСТ НА НАЦИОНАЛНИЯ КАПИТАЛ</t>
  </si>
  <si>
    <t>За изчисляване на ФИНАНСОВА ВЪТРЕШНА НОРМА НА ВЪЗВРЪЩАЕМОСТ може да въведете "предположение", което е незадължително. Предположението е число, за което предполагате, че е близо до резултата от IRR (вътрешната норма на възвръщаемост) от функцията на Ексел.
Microsoft Excel използва итеративен метод за изчисляване на IRR. Започвайки с предположение, IRR повтаря циклично изчислението, докато резултатът достигне точност от 0,00001 процента. Ако IRR не може да намери резултат след 20 опита, връща стойността за грешка #NUM!.
В повечето случаи не е нужно вие да задавате предположение за изчислението на IRR. Ако предположение се пропусне, Microsoft Excel приема предположение от 0,1 (10 процента).
Ако IRR дава стойността за грешка #NUM! или ако резултатът не е близо до това, което очаквате, опитайте отново с друга стойност за предположение.
Примерни предположения: -100, -50 , -20 , -10, -0,5, 0,5, 20 , 50 , 100 и т.н.</t>
  </si>
  <si>
    <t>ФИНАНСОВА ВЪТРЕШНА НОРМА НА ВЪЗВРЪЩАЕМОСТ НА НАЦИОНАЛНИЯ КАПИТАЛ (FRR/K)</t>
  </si>
  <si>
    <t>Таблица 7 - Финансова устойчивост на проекта</t>
  </si>
  <si>
    <t>Инструкция:</t>
  </si>
  <si>
    <t>Анализът на финансовата устойчивост се основава на прогнозите за паричните потоци по години за целия референтен период. Той се използва главно, за да се покаже, че проектът ще разполага през всички години с достатъчно парични ресурси, които ще му позволят винаги да покрива инвестиционните и оперативните разходи (включително за поддръжка), независимо от източниците на финансиране.
Положителните парични потоци, разглеждани за тази цел, включват: Източници на финансиране; Приходи от дейността; Трансфери, субсидии и други финансови печалби, които не произтичат от такси, заплащани от ползвателите за ползването а инфраструктурата.
Остатъчната стойност не се взема предвид, освен ако действително активът е ликвидиран през последната година, включена в анализа.
Отрицателните парични потоци включват: Инвестиционни разходи; Разходи за подмяна (в момента, в който те се изплащат); Оперативни разходи; Вноски по заеми и лихвени плащания; Данъци върху капитала/дохода и други директни данъци.
Проектът е финансово устойчив ако кумулираните нетни парични потоци са положителни или нулеви на годишна основа и през целия разглеждан референтен период.
В случаите на не генериращи приходи проекти или когато в бъдеще се очакват отрицателни парични потоци, трябва да се посочи как разходите ще бъдат покривани с ясен дългосрочен ангажимент на бенефициера/стопанския субект да предоставя адекватно финансиране от други източници, за да се гарантира устойчивостта на проекта.</t>
  </si>
  <si>
    <t>общо в лева</t>
  </si>
  <si>
    <t>година</t>
  </si>
  <si>
    <t>Източници на финансиране</t>
  </si>
  <si>
    <t>Приходи - сценарий с проект</t>
  </si>
  <si>
    <t>Общо входящ паричен поток</t>
  </si>
  <si>
    <t>Инвестиционни разходи (вкл. непредвидени разходи)</t>
  </si>
  <si>
    <r>
      <t xml:space="preserve">Разходи за подмяна </t>
    </r>
    <r>
      <rPr>
        <b/>
        <sz val="12"/>
        <rFont val="Arial"/>
        <family val="2"/>
        <charset val="204"/>
      </rPr>
      <t>- сценарий с проект</t>
    </r>
  </si>
  <si>
    <r>
      <t xml:space="preserve">Оперативни разходи </t>
    </r>
    <r>
      <rPr>
        <b/>
        <sz val="12"/>
        <rFont val="Arial"/>
        <family val="2"/>
        <charset val="204"/>
      </rPr>
      <t>- сценарий с проект</t>
    </r>
  </si>
  <si>
    <r>
      <t xml:space="preserve">Вноски по заеми и лихвени плащания </t>
    </r>
    <r>
      <rPr>
        <b/>
        <sz val="12"/>
        <rFont val="Arial"/>
        <family val="2"/>
        <charset val="204"/>
      </rPr>
      <t>- сценарий с проект</t>
    </r>
  </si>
  <si>
    <r>
      <t xml:space="preserve">Данъци върху капитала/дохода и други директни данъци </t>
    </r>
    <r>
      <rPr>
        <b/>
        <sz val="12"/>
        <rFont val="Arial"/>
        <family val="2"/>
        <charset val="204"/>
      </rPr>
      <t>- сценарий с проект</t>
    </r>
  </si>
  <si>
    <t>Общо изходящ паричен поток</t>
  </si>
  <si>
    <t>Нетен Паричен поток от проекта</t>
  </si>
  <si>
    <t>Кумулативен Нетен Паричен поток от проекта</t>
  </si>
  <si>
    <t>Изискване:</t>
  </si>
  <si>
    <t>За проекти, генериращи приход - Проектът е финансово устойчив ако кумулативните нетни парични потоци са положителни или нулеви на годишна основа и през целия разглеждан референтен период.</t>
  </si>
  <si>
    <t>Общо разходи</t>
  </si>
  <si>
    <t>Източници/Изходни данни/Доказателства</t>
  </si>
  <si>
    <t xml:space="preserve">За проекти, негенериращи приходи или когато в бъдеще се очакват отрицателни парични потоци, е посочено как разходите ще бъдат покривани с ясен дългосрочен ангажимент на бенефициера/стопанския субект да предоставя адекватно финансиране от други източници, за да се гарантира устойчивостта на проекта.
</t>
  </si>
  <si>
    <t>Разликата между пълния размер на допустимите за финансово подпомагане разходи и така определения размер на финансовата помощ, се осигурява от кандидата, като участието на кандидата може да бъде само в парична форма.</t>
  </si>
  <si>
    <t>https://ec.europa.eu/inea/sites/default/files/cba_guide_cohesion_policy.pdf</t>
  </si>
  <si>
    <t>Разходи (лв.)</t>
  </si>
  <si>
    <t>разходи извършени преди подаване на проекта (лв.)</t>
  </si>
  <si>
    <t xml:space="preserve">Насоки за изготвяне на финансов анализ по интервенция
</t>
  </si>
  <si>
    <t xml:space="preserve"> II.Г.6 "Инвестиции в основни услуги и дребни по мащаби инфраструктура в селските райони"</t>
  </si>
  <si>
    <t>Стратегически план за развитие на земеделието и селските райони на Република България за периода 2023-2027 г.</t>
  </si>
  <si>
    <t>Приложение № 4 "Анализ разходи-ползи" (ФА) към условията за кандидатстване</t>
  </si>
  <si>
    <t>Финансовата помощ е в размер 100 на сто от общия размер на допустимите за финансово подпомагане разходи за проекти, които след извършване на инвестицията ще генерират нетни приходи, установени въз основа на анализ "разходи – ползи" (финансов анализ), но общият размер на допустимите за финансово подпомагане разходи за един обект на инвестицията надхвърля левовата равностойност на 1 000 000 евро.</t>
  </si>
  <si>
    <t>Съгласно Стратегически план за развитие на земеделието и селските райони на Република България за периода 2023-2027 г. е определен 40 %</t>
  </si>
  <si>
    <t>Приложим процент на участието от ЕЗФРСР за периода 2023 — 2027 г. (%)</t>
  </si>
  <si>
    <t>Данни за обекта</t>
  </si>
  <si>
    <r>
      <rPr>
        <sz val="12"/>
        <rFont val="Times New Roman"/>
        <family val="1"/>
        <charset val="204"/>
      </rPr>
      <t xml:space="preserve">Финансов анализ се изготвя за всички проекти, когато инвестцията за един обект (път, улица или водопровод), надвиши прага от левовата равностойност на 1 000 000 евро. 
</t>
    </r>
    <r>
      <rPr>
        <b/>
        <sz val="12"/>
        <rFont val="Times New Roman"/>
        <family val="1"/>
        <charset val="204"/>
      </rPr>
      <t>ВАЖНО!</t>
    </r>
    <r>
      <rPr>
        <sz val="12"/>
        <rFont val="Times New Roman"/>
        <family val="1"/>
        <charset val="204"/>
      </rPr>
      <t xml:space="preserve"> При попълване на информацията в "Данни за обекта" се въвеждат данните от всички подадени заявления за подпомагане, в които са включени разходи за инвестция за един обект. </t>
    </r>
  </si>
  <si>
    <t>За целите на изчисляването на Дисконтираните Инвестиционни Разходи (DIC) и Дисконтираните Нетни Приходи (DNR), препоръчаната от Комисията в Делегиран регламент (ЕС) № 480/2014 дисконтова норма е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</si>
</sst>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7" formatCode="#,##0.00\ &quot;лв.&quot;;\-#,##0.00\ &quot;лв.&quot;"/>
    <numFmt numFmtId="44" formatCode="_-* #,##0.00\ &quot;лв.&quot;_-;\-* #,##0.00\ &quot;лв.&quot;_-;_-* &quot;-&quot;??\ &quot;лв.&quot;_-;_-@_-"/>
    <numFmt numFmtId="43" formatCode="_-* #,##0.00_-;\-* #,##0.00_-;_-* &quot;-&quot;??_-;_-@_-"/>
    <numFmt numFmtId="164" formatCode="_-* #,##0.00\ _л_в_._-;\-* #,##0.00\ _л_в_._-;_-* &quot;-&quot;??\ _л_в_._-;_-@_-"/>
    <numFmt numFmtId="165" formatCode="_-&quot;£&quot;* #,##0.00_-;\-&quot;£&quot;* #,##0.00_-;_-&quot;£&quot;* &quot;-&quot;??_-;_-@_-"/>
    <numFmt numFmtId="166" formatCode="_-* #,##0.00\ _л_в_-;\-* #,##0.00\ _л_в_-;_-* &quot;-&quot;??\ _л_в_-;_-@_-"/>
    <numFmt numFmtId="167" formatCode="_-* #,##0.00\ &quot;лв&quot;_-;\-* #,##0.00\ &quot;лв&quot;_-;_-* &quot;-&quot;??\ &quot;лв&quot;_-;_-@_-"/>
    <numFmt numFmtId="168" formatCode="_ &quot;Fr&quot;\ * #,##0.00_ ;_ &quot;Fr&quot;\ * \-#,##0.00_ ;_ &quot;Fr&quot;\ * &quot;-&quot;??_ ;_ @_ "/>
    <numFmt numFmtId="169" formatCode="#,##0.00\ _л_в_."/>
    <numFmt numFmtId="170" formatCode="#,##0.00_ ;[Red]\-#,##0.00\ "/>
    <numFmt numFmtId="171" formatCode="0.0000000%"/>
    <numFmt numFmtId="172" formatCode="_-* #,##0.00\ [$лв.-402]_-;\-* #,##0.00\ [$лв.-402]_-;_-* &quot;-&quot;??\ [$лв.-402]_-;_-@_-"/>
    <numFmt numFmtId="173" formatCode="#,##0.00_ ;\-#,##0.00\ "/>
  </numFmts>
  <fonts count="50"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10"/>
      <color indexed="8"/>
      <name val="Arial"/>
      <family val="2"/>
      <charset val="204"/>
    </font>
    <font>
      <sz val="10"/>
      <color rgb="FF9C0006"/>
      <name val="Arial"/>
      <family val="2"/>
      <charset val="204"/>
    </font>
    <font>
      <b/>
      <sz val="10"/>
      <color rgb="FFFA7D00"/>
      <name val="Arial"/>
      <family val="2"/>
      <charset val="204"/>
    </font>
    <font>
      <sz val="10"/>
      <color rgb="FF006100"/>
      <name val="Arial"/>
      <family val="2"/>
      <charset val="204"/>
    </font>
    <font>
      <sz val="10"/>
      <color rgb="FF3F3F76"/>
      <name val="Arial"/>
      <family val="2"/>
      <charset val="204"/>
    </font>
    <font>
      <sz val="10"/>
      <color rgb="FF9C6500"/>
      <name val="Arial"/>
      <family val="2"/>
      <charset val="204"/>
    </font>
    <font>
      <sz val="10"/>
      <color theme="1"/>
      <name val="Arial"/>
      <family val="2"/>
      <charset val="204"/>
    </font>
    <font>
      <b/>
      <sz val="18"/>
      <color theme="3"/>
      <name val="Cambria"/>
      <family val="2"/>
      <scheme val="major"/>
    </font>
    <font>
      <sz val="10"/>
      <name val="Arial"/>
      <family val="2"/>
      <charset val="204"/>
    </font>
    <font>
      <b/>
      <sz val="14"/>
      <name val="Times New Roman"/>
      <family val="1"/>
      <charset val="204"/>
    </font>
    <font>
      <sz val="10"/>
      <name val="Arial"/>
      <family val="2"/>
      <charset val="204"/>
    </font>
    <font>
      <sz val="12"/>
      <name val="Times New Roman"/>
      <family val="1"/>
      <charset val="204"/>
    </font>
    <font>
      <sz val="10"/>
      <name val="Times New Roman"/>
      <family val="1"/>
      <charset val="204"/>
    </font>
    <font>
      <b/>
      <sz val="12"/>
      <name val="Times New Roman"/>
      <family val="1"/>
      <charset val="204"/>
    </font>
    <font>
      <u/>
      <sz val="11"/>
      <color theme="10"/>
      <name val="Calibri"/>
      <family val="2"/>
    </font>
    <font>
      <i/>
      <sz val="12"/>
      <name val="Times New Roman"/>
      <family val="1"/>
      <charset val="204"/>
    </font>
    <font>
      <sz val="10"/>
      <name val="Arial"/>
      <family val="2"/>
      <charset val="204"/>
    </font>
    <font>
      <b/>
      <sz val="12"/>
      <name val="Arial"/>
      <family val="2"/>
      <charset val="204"/>
    </font>
    <font>
      <b/>
      <sz val="7"/>
      <name val="Times New Roman"/>
      <family val="1"/>
      <charset val="204"/>
    </font>
    <font>
      <sz val="11"/>
      <name val="Calibri"/>
      <family val="2"/>
      <scheme val="minor"/>
    </font>
    <font>
      <sz val="12"/>
      <name val="Arial"/>
      <family val="2"/>
      <charset val="204"/>
    </font>
    <font>
      <sz val="12"/>
      <name val="Calibri"/>
      <family val="2"/>
      <scheme val="minor"/>
    </font>
    <font>
      <sz val="7"/>
      <name val="Times New Roman"/>
      <family val="1"/>
      <charset val="204"/>
    </font>
    <font>
      <i/>
      <vertAlign val="subscript"/>
      <sz val="12"/>
      <name val="Times New Roman"/>
      <family val="1"/>
      <charset val="204"/>
    </font>
    <font>
      <b/>
      <sz val="16"/>
      <name val="Times New Roman"/>
      <family val="1"/>
      <charset val="204"/>
    </font>
    <font>
      <sz val="10"/>
      <name val="Verdana"/>
      <family val="2"/>
      <charset val="204"/>
    </font>
    <font>
      <sz val="11"/>
      <name val="Times New Roman"/>
      <family val="1"/>
      <charset val="204"/>
    </font>
    <font>
      <b/>
      <sz val="12"/>
      <name val="Calibri"/>
      <family val="2"/>
      <charset val="204"/>
      <scheme val="minor"/>
    </font>
    <font>
      <sz val="12"/>
      <name val="Calibri"/>
      <family val="2"/>
      <charset val="204"/>
      <scheme val="minor"/>
    </font>
    <font>
      <i/>
      <sz val="12"/>
      <name val="Arial"/>
      <family val="2"/>
      <charset val="204"/>
    </font>
    <font>
      <sz val="8"/>
      <name val="Calibri"/>
      <family val="2"/>
      <scheme val="minor"/>
    </font>
  </fonts>
  <fills count="40">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theme="0" tint="-0.34998626667073579"/>
        <bgColor indexed="64"/>
      </patternFill>
    </fill>
    <fill>
      <patternFill patternType="solid">
        <fgColor indexed="23"/>
        <bgColor indexed="64"/>
      </patternFill>
    </fill>
    <fill>
      <patternFill patternType="solid">
        <fgColor theme="0"/>
        <bgColor indexed="64"/>
      </patternFill>
    </fill>
    <fill>
      <patternFill patternType="solid">
        <fgColor theme="0" tint="-0.499984740745262"/>
        <bgColor indexed="64"/>
      </patternFill>
    </fill>
    <fill>
      <patternFill patternType="solid">
        <fgColor rgb="FFFFFFFF"/>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12">
    <xf numFmtId="0" fontId="0" fillId="0" borderId="0"/>
    <xf numFmtId="0" fontId="2" fillId="0" borderId="3" applyNumberFormat="0" applyFill="0" applyAlignment="0" applyProtection="0"/>
    <xf numFmtId="0" fontId="3" fillId="0" borderId="4" applyNumberFormat="0" applyFill="0" applyAlignment="0" applyProtection="0"/>
    <xf numFmtId="0" fontId="4" fillId="0" borderId="5" applyNumberFormat="0" applyFill="0" applyAlignment="0" applyProtection="0"/>
    <xf numFmtId="0" fontId="4" fillId="0" borderId="0" applyNumberFormat="0" applyFill="0" applyBorder="0" applyAlignment="0" applyProtection="0"/>
    <xf numFmtId="0" fontId="5" fillId="3"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8" fillId="6" borderId="6" applyNumberFormat="0" applyAlignment="0" applyProtection="0"/>
    <xf numFmtId="0" fontId="9" fillId="7" borderId="7" applyNumberFormat="0" applyAlignment="0" applyProtection="0"/>
    <xf numFmtId="0" fontId="10" fillId="7" borderId="6" applyNumberFormat="0" applyAlignment="0" applyProtection="0"/>
    <xf numFmtId="0" fontId="11" fillId="0" borderId="8" applyNumberFormat="0" applyFill="0" applyAlignment="0" applyProtection="0"/>
    <xf numFmtId="0" fontId="12" fillId="8" borderId="9"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11" applyNumberFormat="0" applyFill="0" applyAlignment="0" applyProtection="0"/>
    <xf numFmtId="0" fontId="1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6" fillId="33" borderId="0" applyNumberFormat="0" applyBorder="0" applyAlignment="0" applyProtection="0"/>
    <xf numFmtId="0" fontId="17"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0" fillId="4" borderId="0" applyNumberFormat="0" applyBorder="0" applyAlignment="0" applyProtection="0"/>
    <xf numFmtId="0" fontId="21" fillId="34" borderId="6" applyNumberFormat="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9"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165" fontId="17" fillId="0" borderId="0" applyFont="0" applyFill="0" applyBorder="0" applyAlignment="0" applyProtection="0"/>
    <xf numFmtId="0" fontId="22" fillId="3" borderId="0" applyNumberFormat="0" applyBorder="0" applyAlignment="0" applyProtection="0"/>
    <xf numFmtId="0" fontId="23" fillId="6" borderId="6" applyNumberFormat="0" applyAlignment="0" applyProtection="0"/>
    <xf numFmtId="0" fontId="24" fillId="5" borderId="0" applyNumberFormat="0" applyBorder="0" applyAlignment="0" applyProtection="0"/>
    <xf numFmtId="0" fontId="1" fillId="0" borderId="0"/>
    <xf numFmtId="0" fontId="1" fillId="0" borderId="0"/>
    <xf numFmtId="0" fontId="1" fillId="0" borderId="0"/>
    <xf numFmtId="0" fontId="1" fillId="0" borderId="0"/>
    <xf numFmtId="0" fontId="17" fillId="0" borderId="0"/>
    <xf numFmtId="0" fontId="1" fillId="0" borderId="0"/>
    <xf numFmtId="0" fontId="17" fillId="0" borderId="0"/>
    <xf numFmtId="0" fontId="1" fillId="0" borderId="0"/>
    <xf numFmtId="0" fontId="1" fillId="0" borderId="0"/>
    <xf numFmtId="0" fontId="1" fillId="0" borderId="0"/>
    <xf numFmtId="0" fontId="17" fillId="0" borderId="0"/>
    <xf numFmtId="0" fontId="17"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0" fontId="18" fillId="9" borderId="10" applyNumberFormat="0" applyFont="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0" fontId="26" fillId="0" borderId="0" applyNumberFormat="0" applyFill="0" applyBorder="0" applyAlignment="0" applyProtection="0"/>
    <xf numFmtId="164" fontId="1" fillId="0" borderId="0" applyFont="0" applyFill="0" applyBorder="0" applyAlignment="0" applyProtection="0"/>
    <xf numFmtId="0" fontId="27" fillId="0" borderId="0"/>
    <xf numFmtId="166" fontId="27" fillId="0" borderId="0" applyFont="0" applyFill="0" applyBorder="0" applyAlignment="0" applyProtection="0"/>
    <xf numFmtId="167" fontId="27" fillId="0" borderId="0" applyFont="0" applyFill="0" applyBorder="0" applyAlignment="0" applyProtection="0"/>
    <xf numFmtId="168" fontId="29" fillId="0" borderId="0" applyFont="0" applyFill="0" applyBorder="0" applyAlignment="0" applyProtection="0"/>
    <xf numFmtId="0" fontId="29" fillId="0" borderId="0"/>
    <xf numFmtId="44" fontId="1" fillId="0" borderId="0" applyFont="0" applyFill="0" applyBorder="0" applyAlignment="0" applyProtection="0"/>
    <xf numFmtId="0" fontId="27" fillId="0" borderId="0"/>
    <xf numFmtId="0" fontId="33" fillId="0" borderId="0" applyNumberFormat="0" applyFill="0" applyBorder="0" applyAlignment="0" applyProtection="0">
      <alignment vertical="top"/>
      <protection locked="0"/>
    </xf>
    <xf numFmtId="0" fontId="35" fillId="0" borderId="0"/>
    <xf numFmtId="164" fontId="27"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0" fontId="27" fillId="0" borderId="0"/>
  </cellStyleXfs>
  <cellXfs count="283">
    <xf numFmtId="0" fontId="0" fillId="0" borderId="0" xfId="0"/>
    <xf numFmtId="0" fontId="28" fillId="0" borderId="0" xfId="0" applyFont="1" applyAlignment="1">
      <alignment horizontal="left" indent="8"/>
    </xf>
    <xf numFmtId="0" fontId="32" fillId="0" borderId="0" xfId="0" applyFont="1" applyAlignment="1">
      <alignment horizontal="justify"/>
    </xf>
    <xf numFmtId="0" fontId="30" fillId="0" borderId="0" xfId="0" applyFont="1" applyAlignment="1">
      <alignment horizontal="justify"/>
    </xf>
    <xf numFmtId="0" fontId="38" fillId="0" borderId="0" xfId="0" applyFont="1"/>
    <xf numFmtId="0" fontId="30" fillId="0" borderId="0" xfId="0" applyFont="1" applyAlignment="1">
      <alignment horizontal="justify" vertical="top" wrapText="1"/>
    </xf>
    <xf numFmtId="0" fontId="39" fillId="2" borderId="1" xfId="199" applyFont="1" applyFill="1" applyBorder="1" applyAlignment="1">
      <alignment wrapText="1"/>
    </xf>
    <xf numFmtId="4" fontId="36" fillId="2" borderId="1" xfId="199" applyNumberFormat="1" applyFont="1" applyFill="1" applyBorder="1" applyAlignment="1">
      <alignment wrapText="1"/>
    </xf>
    <xf numFmtId="44" fontId="39" fillId="2" borderId="1" xfId="204" applyFont="1" applyFill="1" applyBorder="1" applyAlignment="1">
      <alignment horizontal="center" vertical="center"/>
    </xf>
    <xf numFmtId="0" fontId="39" fillId="0" borderId="0" xfId="205" applyFont="1" applyAlignment="1">
      <alignment horizontal="center"/>
    </xf>
    <xf numFmtId="0" fontId="39" fillId="0" borderId="0" xfId="199" applyFont="1"/>
    <xf numFmtId="0" fontId="39" fillId="0" borderId="1" xfId="199" applyFont="1" applyFill="1" applyBorder="1" applyAlignment="1">
      <alignment wrapText="1"/>
    </xf>
    <xf numFmtId="0" fontId="40" fillId="0" borderId="0" xfId="0" applyFont="1"/>
    <xf numFmtId="0" fontId="39" fillId="2" borderId="1" xfId="199" applyFont="1" applyFill="1" applyBorder="1" applyAlignment="1">
      <alignment horizontal="left" wrapText="1"/>
    </xf>
    <xf numFmtId="0" fontId="36" fillId="2" borderId="1" xfId="199" applyFont="1" applyFill="1" applyBorder="1" applyAlignment="1">
      <alignment horizontal="center" wrapText="1"/>
    </xf>
    <xf numFmtId="0" fontId="39" fillId="2" borderId="1" xfId="199" applyFont="1" applyFill="1" applyBorder="1" applyAlignment="1">
      <alignment vertical="center" wrapText="1"/>
    </xf>
    <xf numFmtId="0" fontId="39" fillId="2" borderId="1" xfId="0" applyFont="1" applyFill="1" applyBorder="1" applyAlignment="1">
      <alignment horizontal="left" vertical="top" wrapText="1"/>
    </xf>
    <xf numFmtId="44" fontId="39" fillId="2" borderId="1" xfId="204" applyFont="1" applyFill="1" applyBorder="1" applyAlignment="1">
      <alignment horizontal="left" vertical="top"/>
    </xf>
    <xf numFmtId="4" fontId="36" fillId="2" borderId="1" xfId="199" applyNumberFormat="1" applyFont="1" applyFill="1" applyBorder="1" applyAlignment="1">
      <alignment horizontal="center" vertical="center"/>
    </xf>
    <xf numFmtId="0" fontId="36" fillId="2" borderId="1" xfId="199" applyFont="1" applyFill="1" applyBorder="1" applyAlignment="1">
      <alignment vertical="top" wrapText="1"/>
    </xf>
    <xf numFmtId="4" fontId="39" fillId="2" borderId="1" xfId="199" applyNumberFormat="1" applyFont="1" applyFill="1" applyBorder="1" applyAlignment="1">
      <alignment horizontal="center" vertical="center"/>
    </xf>
    <xf numFmtId="0" fontId="28" fillId="0" borderId="0" xfId="0" applyFont="1" applyAlignment="1">
      <alignment horizontal="left" wrapText="1" indent="8"/>
    </xf>
    <xf numFmtId="0" fontId="30" fillId="0" borderId="0" xfId="0" applyFont="1" applyAlignment="1">
      <alignment horizontal="left" vertical="top" wrapText="1"/>
    </xf>
    <xf numFmtId="0" fontId="30" fillId="0" borderId="0" xfId="0" applyFont="1" applyAlignment="1">
      <alignment vertical="top"/>
    </xf>
    <xf numFmtId="0" fontId="31" fillId="0" borderId="0" xfId="0" applyFont="1" applyAlignment="1">
      <alignment vertical="top" wrapText="1"/>
    </xf>
    <xf numFmtId="0" fontId="30" fillId="0" borderId="0" xfId="0" applyFont="1" applyAlignment="1">
      <alignment horizontal="justify" vertical="center"/>
    </xf>
    <xf numFmtId="0" fontId="36" fillId="2" borderId="1" xfId="205" applyFont="1" applyFill="1" applyBorder="1" applyAlignment="1">
      <alignment horizontal="left" vertical="center" wrapText="1"/>
    </xf>
    <xf numFmtId="0" fontId="36" fillId="2" borderId="1" xfId="205" applyFont="1" applyFill="1" applyBorder="1" applyAlignment="1">
      <alignment wrapText="1"/>
    </xf>
    <xf numFmtId="0" fontId="36" fillId="2" borderId="1" xfId="0" applyFont="1" applyFill="1" applyBorder="1" applyAlignment="1">
      <alignment horizontal="center"/>
    </xf>
    <xf numFmtId="0" fontId="39" fillId="2" borderId="1" xfId="199" applyFont="1" applyFill="1" applyBorder="1" applyAlignment="1">
      <alignment vertical="top" wrapText="1"/>
    </xf>
    <xf numFmtId="0" fontId="39" fillId="0" borderId="0" xfId="0" applyFont="1" applyFill="1"/>
    <xf numFmtId="164" fontId="39" fillId="2" borderId="1" xfId="198" applyFont="1" applyFill="1" applyBorder="1" applyAlignment="1">
      <alignment horizontal="center" vertical="center"/>
    </xf>
    <xf numFmtId="0" fontId="39" fillId="2" borderId="1" xfId="205" applyFont="1" applyFill="1" applyBorder="1" applyAlignment="1">
      <alignment horizontal="left" vertical="top" wrapText="1"/>
    </xf>
    <xf numFmtId="0" fontId="36" fillId="2" borderId="1" xfId="199" applyFont="1" applyFill="1" applyBorder="1" applyAlignment="1">
      <alignment horizontal="left" wrapText="1"/>
    </xf>
    <xf numFmtId="0" fontId="39" fillId="0" borderId="0" xfId="199" applyFont="1" applyFill="1" applyAlignment="1" applyProtection="1">
      <alignment wrapText="1"/>
      <protection locked="0"/>
    </xf>
    <xf numFmtId="0" fontId="39" fillId="0" borderId="0" xfId="205" applyFont="1" applyFill="1"/>
    <xf numFmtId="0" fontId="39" fillId="0" borderId="0" xfId="205" applyFont="1"/>
    <xf numFmtId="0" fontId="36" fillId="2" borderId="1" xfId="199" applyFont="1" applyFill="1" applyBorder="1" applyAlignment="1">
      <alignment horizontal="center"/>
    </xf>
    <xf numFmtId="0" fontId="36" fillId="2" borderId="16" xfId="199" applyFont="1" applyFill="1" applyBorder="1" applyAlignment="1">
      <alignment horizontal="center"/>
    </xf>
    <xf numFmtId="164" fontId="39" fillId="0" borderId="1" xfId="198" applyFont="1" applyFill="1" applyBorder="1" applyAlignment="1">
      <alignment horizontal="center" vertical="center"/>
    </xf>
    <xf numFmtId="4" fontId="39" fillId="0" borderId="1" xfId="199" applyNumberFormat="1" applyFont="1" applyFill="1" applyBorder="1" applyAlignment="1">
      <alignment horizontal="left" vertical="top"/>
    </xf>
    <xf numFmtId="0" fontId="39" fillId="0" borderId="0" xfId="205" applyFont="1" applyFill="1" applyAlignment="1">
      <alignment horizontal="left" vertical="top"/>
    </xf>
    <xf numFmtId="0" fontId="39" fillId="0" borderId="0" xfId="205" applyFont="1" applyAlignment="1">
      <alignment horizontal="left" vertical="top"/>
    </xf>
    <xf numFmtId="0" fontId="39" fillId="0" borderId="0" xfId="205" applyFont="1" applyAlignment="1">
      <alignment wrapText="1"/>
    </xf>
    <xf numFmtId="0" fontId="36" fillId="0" borderId="0" xfId="199" applyNumberFormat="1" applyFont="1" applyFill="1" applyBorder="1" applyAlignment="1">
      <alignment wrapText="1"/>
    </xf>
    <xf numFmtId="170" fontId="36" fillId="0" borderId="0" xfId="199" applyNumberFormat="1" applyFont="1" applyFill="1" applyBorder="1" applyAlignment="1">
      <alignment horizontal="center"/>
    </xf>
    <xf numFmtId="0" fontId="36" fillId="2" borderId="1" xfId="0" applyFont="1" applyFill="1" applyBorder="1" applyAlignment="1">
      <alignment horizontal="center" vertical="center"/>
    </xf>
    <xf numFmtId="0" fontId="36" fillId="2" borderId="1" xfId="205" applyFont="1" applyFill="1" applyBorder="1" applyAlignment="1">
      <alignment horizontal="center" vertical="center" wrapText="1"/>
    </xf>
    <xf numFmtId="0" fontId="30" fillId="37" borderId="0" xfId="0" applyFont="1" applyFill="1" applyAlignment="1">
      <alignment horizontal="justify"/>
    </xf>
    <xf numFmtId="0" fontId="39" fillId="2" borderId="1" xfId="205" applyFont="1" applyFill="1" applyBorder="1" applyAlignment="1">
      <alignment horizontal="left" vertical="center" wrapText="1"/>
    </xf>
    <xf numFmtId="0" fontId="44" fillId="0" borderId="0" xfId="199" applyFont="1" applyAlignment="1" applyProtection="1">
      <alignment wrapText="1"/>
      <protection locked="0"/>
    </xf>
    <xf numFmtId="0" fontId="27" fillId="0" borderId="0" xfId="199" applyProtection="1">
      <protection locked="0"/>
    </xf>
    <xf numFmtId="0" fontId="39" fillId="0" borderId="0" xfId="0" applyFont="1" applyAlignment="1">
      <alignment vertical="center"/>
    </xf>
    <xf numFmtId="0" fontId="45" fillId="0" borderId="0" xfId="0" applyFont="1" applyAlignment="1">
      <alignment vertical="center"/>
    </xf>
    <xf numFmtId="0" fontId="30" fillId="0" borderId="0" xfId="0" applyFont="1" applyAlignment="1">
      <alignment vertical="center"/>
    </xf>
    <xf numFmtId="0" fontId="39" fillId="0" borderId="0" xfId="199" applyFont="1" applyProtection="1">
      <protection locked="0"/>
    </xf>
    <xf numFmtId="0" fontId="30" fillId="2" borderId="1" xfId="0" applyFont="1" applyFill="1" applyBorder="1" applyAlignment="1">
      <alignment horizontal="center" vertical="center"/>
    </xf>
    <xf numFmtId="0" fontId="39" fillId="0" borderId="0" xfId="0" applyFont="1"/>
    <xf numFmtId="0" fontId="36" fillId="2" borderId="1" xfId="0" applyFont="1" applyFill="1" applyBorder="1" applyAlignment="1">
      <alignment horizontal="center" vertical="center" wrapText="1"/>
    </xf>
    <xf numFmtId="9" fontId="46" fillId="0" borderId="1" xfId="210" applyFont="1" applyBorder="1" applyAlignment="1">
      <alignment horizontal="center" vertical="center"/>
    </xf>
    <xf numFmtId="0" fontId="34" fillId="0" borderId="0" xfId="0" applyFont="1" applyAlignment="1">
      <alignment vertical="top"/>
    </xf>
    <xf numFmtId="0" fontId="30" fillId="0" borderId="0" xfId="199" applyFont="1" applyAlignment="1">
      <alignment vertical="center"/>
    </xf>
    <xf numFmtId="0" fontId="39" fillId="0" borderId="0" xfId="199" applyFont="1" applyAlignment="1">
      <alignment vertical="center"/>
    </xf>
    <xf numFmtId="0" fontId="39" fillId="2" borderId="2" xfId="199" applyFont="1" applyFill="1" applyBorder="1" applyAlignment="1">
      <alignment horizontal="right" vertical="center"/>
    </xf>
    <xf numFmtId="9" fontId="32" fillId="2" borderId="1" xfId="199" applyNumberFormat="1" applyFont="1" applyFill="1" applyBorder="1" applyAlignment="1">
      <alignment horizontal="center" vertical="center"/>
    </xf>
    <xf numFmtId="0" fontId="36" fillId="2" borderId="1" xfId="199" applyFont="1" applyFill="1" applyBorder="1" applyAlignment="1">
      <alignment vertical="center" wrapText="1"/>
    </xf>
    <xf numFmtId="0" fontId="32" fillId="2" borderId="1" xfId="199" applyFont="1" applyFill="1" applyBorder="1" applyAlignment="1">
      <alignment horizontal="center" vertical="center"/>
    </xf>
    <xf numFmtId="0" fontId="32" fillId="2" borderId="23" xfId="199" applyFont="1" applyFill="1" applyBorder="1" applyAlignment="1">
      <alignment horizontal="center" vertical="center"/>
    </xf>
    <xf numFmtId="3" fontId="30" fillId="2" borderId="1" xfId="199" applyNumberFormat="1" applyFont="1" applyFill="1" applyBorder="1" applyAlignment="1">
      <alignment vertical="center"/>
    </xf>
    <xf numFmtId="0" fontId="36" fillId="2" borderId="1" xfId="199" applyFont="1" applyFill="1" applyBorder="1" applyAlignment="1">
      <alignment vertical="center"/>
    </xf>
    <xf numFmtId="4" fontId="32" fillId="2" borderId="1" xfId="199" applyNumberFormat="1" applyFont="1" applyFill="1" applyBorder="1" applyAlignment="1">
      <alignment vertical="center"/>
    </xf>
    <xf numFmtId="3" fontId="32" fillId="0" borderId="36" xfId="199" applyNumberFormat="1" applyFont="1" applyBorder="1" applyAlignment="1">
      <alignment vertical="center"/>
    </xf>
    <xf numFmtId="3" fontId="32" fillId="0" borderId="0" xfId="199" applyNumberFormat="1" applyFont="1" applyAlignment="1">
      <alignment vertical="center"/>
    </xf>
    <xf numFmtId="3" fontId="32" fillId="0" borderId="39" xfId="199" applyNumberFormat="1" applyFont="1" applyBorder="1" applyAlignment="1">
      <alignment vertical="center"/>
    </xf>
    <xf numFmtId="0" fontId="39" fillId="2" borderId="1" xfId="199" applyFont="1" applyFill="1" applyBorder="1" applyAlignment="1">
      <alignment horizontal="left" vertical="center"/>
    </xf>
    <xf numFmtId="3" fontId="30" fillId="2" borderId="2" xfId="199" applyNumberFormat="1" applyFont="1" applyFill="1" applyBorder="1" applyAlignment="1">
      <alignment horizontal="center" vertical="center"/>
    </xf>
    <xf numFmtId="0" fontId="30" fillId="0" borderId="0" xfId="199" applyFont="1" applyAlignment="1">
      <alignment horizontal="center" vertical="center"/>
    </xf>
    <xf numFmtId="0" fontId="36" fillId="2" borderId="1" xfId="199" applyFont="1" applyFill="1" applyBorder="1" applyAlignment="1">
      <alignment horizontal="left" vertical="center"/>
    </xf>
    <xf numFmtId="4" fontId="32" fillId="2" borderId="23" xfId="199" applyNumberFormat="1" applyFont="1" applyFill="1" applyBorder="1" applyAlignment="1">
      <alignment horizontal="center" vertical="center"/>
    </xf>
    <xf numFmtId="0" fontId="32" fillId="0" borderId="0" xfId="199" applyFont="1" applyAlignment="1">
      <alignment horizontal="center" vertical="center"/>
    </xf>
    <xf numFmtId="3" fontId="32" fillId="0" borderId="0" xfId="199" applyNumberFormat="1" applyFont="1" applyAlignment="1">
      <alignment horizontal="center" vertical="center"/>
    </xf>
    <xf numFmtId="0" fontId="30" fillId="2" borderId="0" xfId="199" applyFont="1" applyFill="1" applyAlignment="1">
      <alignment horizontal="center" vertical="center"/>
    </xf>
    <xf numFmtId="0" fontId="32" fillId="2" borderId="1" xfId="0" applyFont="1" applyFill="1" applyBorder="1" applyAlignment="1">
      <alignment horizontal="center" vertical="center"/>
    </xf>
    <xf numFmtId="7" fontId="32" fillId="2" borderId="1" xfId="204" applyNumberFormat="1" applyFont="1" applyFill="1" applyBorder="1" applyAlignment="1">
      <alignment vertical="center"/>
    </xf>
    <xf numFmtId="171" fontId="32" fillId="2" borderId="1" xfId="199" applyNumberFormat="1" applyFont="1" applyFill="1" applyBorder="1" applyAlignment="1">
      <alignment vertical="center" wrapText="1"/>
    </xf>
    <xf numFmtId="0" fontId="39" fillId="2" borderId="1" xfId="0" applyFont="1" applyFill="1" applyBorder="1"/>
    <xf numFmtId="164" fontId="40" fillId="2" borderId="1" xfId="198" applyFont="1" applyFill="1" applyBorder="1"/>
    <xf numFmtId="0" fontId="39" fillId="2" borderId="1" xfId="0" applyFont="1" applyFill="1" applyBorder="1" applyAlignment="1">
      <alignment vertical="center" wrapText="1"/>
    </xf>
    <xf numFmtId="0" fontId="39" fillId="2" borderId="1" xfId="0" applyFont="1" applyFill="1" applyBorder="1" applyAlignment="1">
      <alignment horizontal="left" vertical="top"/>
    </xf>
    <xf numFmtId="0" fontId="36" fillId="2" borderId="14" xfId="0" applyFont="1" applyFill="1" applyBorder="1" applyAlignment="1">
      <alignment horizontal="left" vertical="top" wrapText="1"/>
    </xf>
    <xf numFmtId="172" fontId="36" fillId="2" borderId="40" xfId="0" applyNumberFormat="1" applyFont="1" applyFill="1" applyBorder="1"/>
    <xf numFmtId="0" fontId="48" fillId="0" borderId="0" xfId="0" applyFont="1" applyAlignment="1">
      <alignment horizontal="left" vertical="top" wrapText="1"/>
    </xf>
    <xf numFmtId="0" fontId="34" fillId="0" borderId="0" xfId="0" applyFont="1" applyAlignment="1">
      <alignment horizontal="left" vertical="top" wrapText="1"/>
    </xf>
    <xf numFmtId="9" fontId="36" fillId="2" borderId="1" xfId="0" applyNumberFormat="1" applyFont="1" applyFill="1" applyBorder="1" applyAlignment="1">
      <alignment horizontal="right" vertical="center"/>
    </xf>
    <xf numFmtId="9" fontId="32" fillId="2" borderId="1" xfId="0" applyNumberFormat="1" applyFont="1" applyFill="1" applyBorder="1" applyAlignment="1">
      <alignment horizontal="center" vertical="center"/>
    </xf>
    <xf numFmtId="0" fontId="36" fillId="2" borderId="1" xfId="0" applyFont="1" applyFill="1" applyBorder="1" applyAlignment="1">
      <alignment vertical="center"/>
    </xf>
    <xf numFmtId="44" fontId="30" fillId="2" borderId="1" xfId="204" applyFont="1" applyFill="1" applyBorder="1" applyAlignment="1">
      <alignment horizontal="center" vertical="center"/>
    </xf>
    <xf numFmtId="0" fontId="32" fillId="2" borderId="1" xfId="198" applyNumberFormat="1" applyFont="1" applyFill="1" applyBorder="1" applyAlignment="1">
      <alignment horizontal="center" vertical="center"/>
    </xf>
    <xf numFmtId="0" fontId="32" fillId="2" borderId="23" xfId="198" applyNumberFormat="1" applyFont="1" applyFill="1" applyBorder="1" applyAlignment="1">
      <alignment horizontal="center" vertical="center"/>
    </xf>
    <xf numFmtId="0" fontId="39" fillId="2" borderId="1" xfId="0" applyFont="1" applyFill="1" applyBorder="1" applyAlignment="1">
      <alignment vertical="center"/>
    </xf>
    <xf numFmtId="44" fontId="30" fillId="2" borderId="1" xfId="204" applyFont="1" applyFill="1" applyBorder="1" applyAlignment="1">
      <alignment vertical="center"/>
    </xf>
    <xf numFmtId="164" fontId="30" fillId="2" borderId="1" xfId="198" applyFont="1" applyFill="1" applyBorder="1" applyAlignment="1">
      <alignment vertical="center"/>
    </xf>
    <xf numFmtId="0" fontId="32" fillId="0" borderId="0" xfId="0" applyFont="1" applyAlignment="1">
      <alignment vertical="center"/>
    </xf>
    <xf numFmtId="164" fontId="30" fillId="38" borderId="1" xfId="198" applyFont="1" applyFill="1" applyBorder="1" applyAlignment="1">
      <alignment vertical="center"/>
    </xf>
    <xf numFmtId="0" fontId="36" fillId="2" borderId="1" xfId="0" applyFont="1" applyFill="1" applyBorder="1" applyAlignment="1">
      <alignment vertical="center" wrapText="1"/>
    </xf>
    <xf numFmtId="0" fontId="46" fillId="2" borderId="1" xfId="0" applyFont="1" applyFill="1" applyBorder="1"/>
    <xf numFmtId="0" fontId="30" fillId="0" borderId="0" xfId="205" applyFont="1" applyAlignment="1">
      <alignment vertical="center"/>
    </xf>
    <xf numFmtId="10" fontId="36" fillId="2" borderId="1" xfId="0" applyNumberFormat="1" applyFont="1" applyFill="1" applyBorder="1" applyAlignment="1">
      <alignment vertical="center"/>
    </xf>
    <xf numFmtId="0" fontId="36" fillId="2" borderId="12" xfId="0" applyFont="1" applyFill="1" applyBorder="1" applyAlignment="1">
      <alignment vertical="top"/>
    </xf>
    <xf numFmtId="0" fontId="34" fillId="2" borderId="15" xfId="0" applyFont="1" applyFill="1" applyBorder="1" applyAlignment="1">
      <alignment vertical="top"/>
    </xf>
    <xf numFmtId="0" fontId="34" fillId="2" borderId="13" xfId="0" applyFont="1" applyFill="1" applyBorder="1" applyAlignment="1">
      <alignment vertical="top"/>
    </xf>
    <xf numFmtId="0" fontId="48" fillId="39" borderId="0" xfId="211" applyFont="1" applyFill="1" applyAlignment="1">
      <alignment vertical="center"/>
    </xf>
    <xf numFmtId="0" fontId="39" fillId="0" borderId="0" xfId="211" applyFont="1"/>
    <xf numFmtId="0" fontId="48" fillId="2" borderId="1" xfId="0" applyFont="1" applyFill="1" applyBorder="1" applyAlignment="1">
      <alignment horizontal="right" vertical="top" wrapText="1"/>
    </xf>
    <xf numFmtId="9" fontId="30" fillId="2" borderId="1" xfId="0" applyNumberFormat="1" applyFont="1" applyFill="1" applyBorder="1" applyAlignment="1">
      <alignment horizontal="center" vertical="center"/>
    </xf>
    <xf numFmtId="0" fontId="30" fillId="2" borderId="1" xfId="198" applyNumberFormat="1" applyFont="1" applyFill="1" applyBorder="1" applyAlignment="1">
      <alignment horizontal="center" vertical="center"/>
    </xf>
    <xf numFmtId="44" fontId="39" fillId="2" borderId="1" xfId="204" applyFont="1" applyFill="1" applyBorder="1"/>
    <xf numFmtId="4" fontId="39" fillId="2" borderId="1" xfId="211" applyNumberFormat="1" applyFont="1" applyFill="1" applyBorder="1" applyAlignment="1">
      <alignment horizontal="center"/>
    </xf>
    <xf numFmtId="0" fontId="39" fillId="2" borderId="1" xfId="211" applyFont="1" applyFill="1" applyBorder="1"/>
    <xf numFmtId="0" fontId="39" fillId="2" borderId="1" xfId="211" applyFont="1" applyFill="1" applyBorder="1" applyAlignment="1">
      <alignment wrapText="1"/>
    </xf>
    <xf numFmtId="4" fontId="39" fillId="38" borderId="1" xfId="211" applyNumberFormat="1" applyFont="1" applyFill="1" applyBorder="1" applyAlignment="1">
      <alignment horizontal="center"/>
    </xf>
    <xf numFmtId="16" fontId="39" fillId="2" borderId="1" xfId="211" applyNumberFormat="1" applyFont="1" applyFill="1" applyBorder="1" applyAlignment="1">
      <alignment wrapText="1"/>
    </xf>
    <xf numFmtId="2" fontId="39" fillId="2" borderId="1" xfId="211" applyNumberFormat="1" applyFont="1" applyFill="1" applyBorder="1" applyAlignment="1">
      <alignment horizontal="center"/>
    </xf>
    <xf numFmtId="0" fontId="36" fillId="2" borderId="44" xfId="0" applyFont="1" applyFill="1" applyBorder="1" applyAlignment="1">
      <alignment vertical="center" wrapText="1"/>
    </xf>
    <xf numFmtId="10" fontId="36" fillId="2" borderId="45" xfId="0" applyNumberFormat="1" applyFont="1" applyFill="1" applyBorder="1" applyAlignment="1">
      <alignment vertical="center"/>
    </xf>
    <xf numFmtId="9" fontId="30" fillId="0" borderId="0" xfId="210" applyFont="1" applyAlignment="1">
      <alignment vertical="center"/>
    </xf>
    <xf numFmtId="0" fontId="36" fillId="0" borderId="0" xfId="0" applyFont="1" applyAlignment="1">
      <alignment vertical="center"/>
    </xf>
    <xf numFmtId="0" fontId="39" fillId="2" borderId="2" xfId="0" applyFont="1" applyFill="1" applyBorder="1" applyAlignment="1">
      <alignment vertical="center"/>
    </xf>
    <xf numFmtId="164" fontId="30" fillId="2" borderId="1" xfId="198" applyFont="1" applyFill="1" applyBorder="1" applyAlignment="1"/>
    <xf numFmtId="0" fontId="36" fillId="2" borderId="2" xfId="0" applyFont="1" applyFill="1" applyBorder="1" applyAlignment="1">
      <alignment vertical="center"/>
    </xf>
    <xf numFmtId="44" fontId="32" fillId="2" borderId="1" xfId="204" applyFont="1" applyFill="1" applyBorder="1" applyAlignment="1">
      <alignment vertical="center"/>
    </xf>
    <xf numFmtId="164" fontId="32" fillId="2" borderId="1" xfId="198" applyFont="1" applyFill="1" applyBorder="1" applyAlignment="1"/>
    <xf numFmtId="0" fontId="39" fillId="2" borderId="2" xfId="0" applyFont="1" applyFill="1" applyBorder="1" applyAlignment="1">
      <alignment vertical="center" wrapText="1"/>
    </xf>
    <xf numFmtId="173" fontId="32" fillId="2" borderId="1" xfId="204" applyNumberFormat="1" applyFont="1" applyFill="1" applyBorder="1" applyAlignment="1">
      <alignment vertical="center"/>
    </xf>
    <xf numFmtId="173" fontId="30" fillId="2" borderId="1" xfId="198" applyNumberFormat="1" applyFont="1" applyFill="1" applyBorder="1" applyAlignment="1">
      <alignment vertical="center"/>
    </xf>
    <xf numFmtId="173" fontId="39" fillId="2" borderId="1" xfId="200" applyNumberFormat="1" applyFont="1" applyFill="1" applyBorder="1" applyAlignment="1">
      <alignment horizontal="center" vertical="center"/>
    </xf>
    <xf numFmtId="4" fontId="39" fillId="0" borderId="1" xfId="205" applyNumberFormat="1" applyFont="1" applyFill="1" applyBorder="1" applyAlignment="1">
      <alignment horizontal="left" vertical="top"/>
    </xf>
    <xf numFmtId="4" fontId="39" fillId="0" borderId="1" xfId="205" applyNumberFormat="1" applyFont="1" applyFill="1" applyBorder="1" applyAlignment="1">
      <alignment horizontal="center" vertical="center"/>
    </xf>
    <xf numFmtId="4" fontId="39" fillId="2" borderId="1" xfId="198" applyNumberFormat="1" applyFont="1" applyFill="1" applyBorder="1" applyAlignment="1">
      <alignment horizontal="center" vertical="center"/>
    </xf>
    <xf numFmtId="4" fontId="39" fillId="2" borderId="1" xfId="0" applyNumberFormat="1" applyFont="1" applyFill="1" applyBorder="1"/>
    <xf numFmtId="173" fontId="30" fillId="2" borderId="23" xfId="198" applyNumberFormat="1" applyFont="1" applyFill="1" applyBorder="1" applyAlignment="1">
      <alignment vertical="center"/>
    </xf>
    <xf numFmtId="173" fontId="30" fillId="38" borderId="1" xfId="198" applyNumberFormat="1" applyFont="1" applyFill="1" applyBorder="1" applyAlignment="1">
      <alignment vertical="center"/>
    </xf>
    <xf numFmtId="173" fontId="32" fillId="2" borderId="1" xfId="198" applyNumberFormat="1" applyFont="1" applyFill="1" applyBorder="1" applyAlignment="1">
      <alignment vertical="center"/>
    </xf>
    <xf numFmtId="173" fontId="32" fillId="2" borderId="23" xfId="198" applyNumberFormat="1" applyFont="1" applyFill="1" applyBorder="1" applyAlignment="1">
      <alignment vertical="center"/>
    </xf>
    <xf numFmtId="164" fontId="30" fillId="2" borderId="1" xfId="198" applyNumberFormat="1" applyFont="1" applyFill="1" applyBorder="1" applyAlignment="1">
      <alignment vertical="center"/>
    </xf>
    <xf numFmtId="0" fontId="39" fillId="2" borderId="1" xfId="0" applyFont="1" applyFill="1" applyBorder="1" applyAlignment="1">
      <alignment vertical="top" wrapText="1"/>
    </xf>
    <xf numFmtId="0" fontId="39" fillId="0" borderId="1" xfId="0" applyFont="1" applyFill="1" applyBorder="1" applyAlignment="1">
      <alignment vertical="top" wrapText="1"/>
    </xf>
    <xf numFmtId="0" fontId="39" fillId="2" borderId="1" xfId="0" applyFont="1" applyFill="1" applyBorder="1" applyAlignment="1">
      <alignment horizontal="justify" vertical="top" wrapText="1"/>
    </xf>
    <xf numFmtId="0" fontId="36" fillId="2" borderId="24" xfId="205" applyFont="1" applyFill="1" applyBorder="1" applyAlignment="1">
      <alignment horizontal="center" vertical="center"/>
    </xf>
    <xf numFmtId="0" fontId="36" fillId="2" borderId="25" xfId="199" applyFont="1" applyFill="1" applyBorder="1" applyAlignment="1">
      <alignment vertical="center" wrapText="1"/>
    </xf>
    <xf numFmtId="0" fontId="36" fillId="2" borderId="28" xfId="205" applyFont="1" applyFill="1" applyBorder="1" applyAlignment="1">
      <alignment horizontal="center" vertical="center"/>
    </xf>
    <xf numFmtId="0" fontId="39" fillId="2" borderId="28" xfId="199" applyFont="1" applyFill="1" applyBorder="1" applyAlignment="1">
      <alignment horizontal="center" vertical="center" wrapText="1"/>
    </xf>
    <xf numFmtId="0" fontId="39" fillId="2" borderId="31" xfId="199" applyFont="1" applyFill="1" applyBorder="1" applyAlignment="1">
      <alignment horizontal="center" vertical="center" wrapText="1"/>
    </xf>
    <xf numFmtId="0" fontId="39" fillId="2" borderId="32" xfId="0" applyFont="1" applyFill="1" applyBorder="1" applyAlignment="1">
      <alignment vertical="center" wrapText="1"/>
    </xf>
    <xf numFmtId="0" fontId="36" fillId="2" borderId="25" xfId="205" applyFont="1" applyFill="1" applyBorder="1" applyAlignment="1">
      <alignment horizontal="left" vertical="center" wrapText="1"/>
    </xf>
    <xf numFmtId="0" fontId="36" fillId="2" borderId="25" xfId="205" applyFont="1" applyFill="1" applyBorder="1" applyAlignment="1">
      <alignment horizontal="center" vertical="center" wrapText="1"/>
    </xf>
    <xf numFmtId="0" fontId="36" fillId="2" borderId="25" xfId="0" applyFont="1" applyFill="1" applyBorder="1" applyAlignment="1">
      <alignment horizontal="center" wrapText="1"/>
    </xf>
    <xf numFmtId="0" fontId="39" fillId="2" borderId="28" xfId="199" applyFont="1" applyFill="1" applyBorder="1" applyAlignment="1">
      <alignment vertical="center" wrapText="1"/>
    </xf>
    <xf numFmtId="0" fontId="36" fillId="2" borderId="16" xfId="0" applyFont="1" applyFill="1" applyBorder="1" applyAlignment="1">
      <alignment horizontal="center"/>
    </xf>
    <xf numFmtId="0" fontId="39" fillId="0" borderId="32" xfId="0" applyFont="1" applyFill="1" applyBorder="1" applyAlignment="1">
      <alignment vertical="center" wrapText="1"/>
    </xf>
    <xf numFmtId="164" fontId="39" fillId="2" borderId="32" xfId="198" applyFont="1" applyFill="1" applyBorder="1"/>
    <xf numFmtId="169" fontId="39" fillId="0" borderId="32" xfId="0" applyNumberFormat="1" applyFont="1" applyFill="1" applyBorder="1" applyAlignment="1">
      <alignment horizontal="center" vertical="center" wrapText="1"/>
    </xf>
    <xf numFmtId="169" fontId="39" fillId="0" borderId="32" xfId="0" applyNumberFormat="1" applyFont="1" applyFill="1" applyBorder="1" applyAlignment="1">
      <alignment horizontal="center" vertical="center"/>
    </xf>
    <xf numFmtId="169" fontId="39" fillId="0" borderId="47" xfId="0" applyNumberFormat="1" applyFont="1" applyFill="1" applyBorder="1" applyAlignment="1">
      <alignment horizontal="center" vertical="center"/>
    </xf>
    <xf numFmtId="0" fontId="36" fillId="2" borderId="25" xfId="205" applyFont="1" applyFill="1" applyBorder="1" applyAlignment="1">
      <alignment vertical="center" wrapText="1"/>
    </xf>
    <xf numFmtId="0" fontId="39" fillId="2" borderId="28" xfId="205" applyFont="1" applyFill="1" applyBorder="1" applyAlignment="1">
      <alignment horizontal="center"/>
    </xf>
    <xf numFmtId="0" fontId="39" fillId="2" borderId="28" xfId="205" applyFont="1" applyFill="1" applyBorder="1" applyAlignment="1">
      <alignment horizontal="center" vertical="center"/>
    </xf>
    <xf numFmtId="164" fontId="39" fillId="0" borderId="16" xfId="198" applyFont="1" applyFill="1" applyBorder="1" applyAlignment="1">
      <alignment horizontal="center" vertical="center"/>
    </xf>
    <xf numFmtId="4" fontId="36" fillId="2" borderId="16" xfId="199" applyNumberFormat="1" applyFont="1" applyFill="1" applyBorder="1" applyAlignment="1">
      <alignment horizontal="center" vertical="center"/>
    </xf>
    <xf numFmtId="164" fontId="39" fillId="2" borderId="16" xfId="198" applyFont="1" applyFill="1" applyBorder="1" applyAlignment="1">
      <alignment horizontal="center" vertical="center"/>
    </xf>
    <xf numFmtId="4" fontId="39" fillId="2" borderId="16" xfId="199" applyNumberFormat="1" applyFont="1" applyFill="1" applyBorder="1" applyAlignment="1">
      <alignment horizontal="center" vertical="center"/>
    </xf>
    <xf numFmtId="0" fontId="39" fillId="2" borderId="31" xfId="205" applyFont="1" applyFill="1" applyBorder="1" applyAlignment="1">
      <alignment horizontal="center" vertical="center"/>
    </xf>
    <xf numFmtId="4" fontId="36" fillId="2" borderId="32" xfId="199" applyNumberFormat="1" applyFont="1" applyFill="1" applyBorder="1" applyAlignment="1">
      <alignment wrapText="1"/>
    </xf>
    <xf numFmtId="44" fontId="39" fillId="2" borderId="32" xfId="204" applyFont="1" applyFill="1" applyBorder="1" applyAlignment="1">
      <alignment horizontal="center" vertical="center"/>
    </xf>
    <xf numFmtId="4" fontId="39" fillId="2" borderId="32" xfId="199" applyNumberFormat="1" applyFont="1" applyFill="1" applyBorder="1" applyAlignment="1">
      <alignment horizontal="center" vertical="center"/>
    </xf>
    <xf numFmtId="4" fontId="39" fillId="2" borderId="47" xfId="199" applyNumberFormat="1" applyFont="1" applyFill="1" applyBorder="1" applyAlignment="1">
      <alignment horizontal="center" vertical="center"/>
    </xf>
    <xf numFmtId="4" fontId="39" fillId="0" borderId="16" xfId="199" applyNumberFormat="1" applyFont="1" applyFill="1" applyBorder="1" applyAlignment="1">
      <alignment horizontal="left" vertical="top"/>
    </xf>
    <xf numFmtId="4" fontId="39" fillId="0" borderId="16" xfId="205" applyNumberFormat="1" applyFont="1" applyFill="1" applyBorder="1" applyAlignment="1">
      <alignment horizontal="left" vertical="top"/>
    </xf>
    <xf numFmtId="4" fontId="39" fillId="0" borderId="16" xfId="205" applyNumberFormat="1" applyFont="1" applyFill="1" applyBorder="1" applyAlignment="1">
      <alignment horizontal="center" vertical="center"/>
    </xf>
    <xf numFmtId="0" fontId="39" fillId="2" borderId="32" xfId="199" applyFont="1" applyFill="1" applyBorder="1" applyAlignment="1">
      <alignment vertical="top" wrapText="1"/>
    </xf>
    <xf numFmtId="4" fontId="39" fillId="0" borderId="32" xfId="198" applyNumberFormat="1" applyFont="1" applyFill="1" applyBorder="1" applyAlignment="1">
      <alignment horizontal="center" vertical="center"/>
    </xf>
    <xf numFmtId="4" fontId="39" fillId="0" borderId="47" xfId="198" applyNumberFormat="1" applyFont="1" applyFill="1" applyBorder="1" applyAlignment="1">
      <alignment horizontal="center" vertical="center"/>
    </xf>
    <xf numFmtId="0" fontId="36" fillId="2" borderId="48" xfId="205" applyFont="1" applyFill="1" applyBorder="1" applyAlignment="1">
      <alignment horizontal="center" vertical="center"/>
    </xf>
    <xf numFmtId="0" fontId="36" fillId="2" borderId="49" xfId="205" applyFont="1" applyFill="1" applyBorder="1" applyAlignment="1">
      <alignment horizontal="left" vertical="center" wrapText="1"/>
    </xf>
    <xf numFmtId="0" fontId="36" fillId="0" borderId="49" xfId="205" applyFont="1" applyFill="1" applyBorder="1" applyAlignment="1">
      <alignment horizontal="center" vertical="center" wrapText="1"/>
    </xf>
    <xf numFmtId="0" fontId="39" fillId="2" borderId="50" xfId="205" applyFont="1" applyFill="1" applyBorder="1" applyAlignment="1">
      <alignment wrapText="1"/>
    </xf>
    <xf numFmtId="0" fontId="36" fillId="2" borderId="35" xfId="0" applyFont="1" applyFill="1" applyBorder="1" applyAlignment="1">
      <alignment vertical="top"/>
    </xf>
    <xf numFmtId="0" fontId="34" fillId="2" borderId="36" xfId="0" applyFont="1" applyFill="1" applyBorder="1" applyAlignment="1">
      <alignment vertical="top"/>
    </xf>
    <xf numFmtId="0" fontId="34" fillId="2" borderId="37" xfId="0" applyFont="1" applyFill="1" applyBorder="1" applyAlignment="1">
      <alignment vertical="top"/>
    </xf>
    <xf numFmtId="0" fontId="33" fillId="0" borderId="0" xfId="206" applyAlignment="1" applyProtection="1">
      <alignment horizontal="justify"/>
    </xf>
    <xf numFmtId="0" fontId="32" fillId="0" borderId="0" xfId="0" applyFont="1" applyAlignment="1">
      <alignment horizontal="justify" vertical="top"/>
    </xf>
    <xf numFmtId="0" fontId="32" fillId="2" borderId="1" xfId="0" applyFont="1" applyFill="1" applyBorder="1" applyAlignment="1">
      <alignment horizontal="center" wrapText="1"/>
    </xf>
    <xf numFmtId="4" fontId="39" fillId="2" borderId="1" xfId="198" applyNumberFormat="1" applyFont="1" applyFill="1" applyBorder="1" applyAlignment="1">
      <alignment horizontal="center" vertical="center"/>
    </xf>
    <xf numFmtId="4" fontId="39" fillId="2" borderId="16" xfId="198" applyNumberFormat="1" applyFont="1" applyFill="1" applyBorder="1" applyAlignment="1">
      <alignment horizontal="center" vertical="center"/>
    </xf>
    <xf numFmtId="4" fontId="39" fillId="0" borderId="1" xfId="198" applyNumberFormat="1" applyFont="1" applyFill="1" applyBorder="1" applyAlignment="1">
      <alignment horizontal="center" vertical="center"/>
    </xf>
    <xf numFmtId="4" fontId="39" fillId="0" borderId="16" xfId="198" applyNumberFormat="1" applyFont="1" applyFill="1" applyBorder="1" applyAlignment="1">
      <alignment horizontal="center" vertical="center"/>
    </xf>
    <xf numFmtId="4" fontId="39" fillId="2" borderId="32" xfId="198" applyNumberFormat="1" applyFont="1" applyFill="1" applyBorder="1" applyAlignment="1">
      <alignment horizontal="center" vertical="center"/>
    </xf>
    <xf numFmtId="4" fontId="39" fillId="2" borderId="47" xfId="198" applyNumberFormat="1" applyFont="1" applyFill="1" applyBorder="1" applyAlignment="1">
      <alignment horizontal="center" vertical="center"/>
    </xf>
    <xf numFmtId="168" fontId="36" fillId="2" borderId="48" xfId="97" applyNumberFormat="1" applyFont="1" applyFill="1" applyBorder="1" applyAlignment="1">
      <alignment horizontal="left" vertical="center" wrapText="1"/>
    </xf>
    <xf numFmtId="168" fontId="36" fillId="2" borderId="49" xfId="97" applyNumberFormat="1" applyFont="1" applyFill="1" applyBorder="1" applyAlignment="1">
      <alignment horizontal="left" vertical="center" wrapText="1"/>
    </xf>
    <xf numFmtId="0" fontId="30" fillId="37" borderId="49" xfId="0" applyFont="1" applyFill="1" applyBorder="1" applyAlignment="1">
      <alignment horizontal="center" vertical="center"/>
    </xf>
    <xf numFmtId="0" fontId="30" fillId="37" borderId="50" xfId="0" applyFont="1" applyFill="1" applyBorder="1" applyAlignment="1">
      <alignment horizontal="center" vertical="center"/>
    </xf>
    <xf numFmtId="0" fontId="36" fillId="2" borderId="25" xfId="205" applyFont="1" applyFill="1" applyBorder="1" applyAlignment="1">
      <alignment horizontal="center" vertical="center"/>
    </xf>
    <xf numFmtId="0" fontId="36" fillId="2" borderId="46" xfId="205" applyFont="1" applyFill="1" applyBorder="1" applyAlignment="1">
      <alignment horizontal="center" vertical="center"/>
    </xf>
    <xf numFmtId="0" fontId="36" fillId="2" borderId="1" xfId="205" applyFont="1" applyFill="1" applyBorder="1" applyAlignment="1">
      <alignment horizontal="center" vertical="center" wrapText="1"/>
    </xf>
    <xf numFmtId="0" fontId="36" fillId="36" borderId="17" xfId="205" applyFont="1" applyFill="1" applyBorder="1" applyAlignment="1">
      <alignment vertical="center" wrapText="1"/>
    </xf>
    <xf numFmtId="0" fontId="36" fillId="36" borderId="18" xfId="205" applyFont="1" applyFill="1" applyBorder="1" applyAlignment="1">
      <alignment vertical="center" wrapText="1"/>
    </xf>
    <xf numFmtId="0" fontId="36" fillId="36" borderId="19" xfId="205" applyFont="1" applyFill="1" applyBorder="1" applyAlignment="1">
      <alignment vertical="center" wrapText="1"/>
    </xf>
    <xf numFmtId="0" fontId="36" fillId="36" borderId="17" xfId="205" applyFont="1" applyFill="1" applyBorder="1" applyAlignment="1">
      <alignment horizontal="center" vertical="center" wrapText="1"/>
    </xf>
    <xf numFmtId="0" fontId="36" fillId="36" borderId="18" xfId="205" applyFont="1" applyFill="1" applyBorder="1" applyAlignment="1">
      <alignment horizontal="center" vertical="center" wrapText="1"/>
    </xf>
    <xf numFmtId="0" fontId="36" fillId="36" borderId="20" xfId="205" applyFont="1" applyFill="1" applyBorder="1" applyAlignment="1">
      <alignment horizontal="center" vertical="center" wrapText="1"/>
    </xf>
    <xf numFmtId="0" fontId="36" fillId="2" borderId="25" xfId="0" applyFont="1" applyFill="1" applyBorder="1" applyAlignment="1">
      <alignment horizontal="center" vertical="center"/>
    </xf>
    <xf numFmtId="0" fontId="36" fillId="2" borderId="46" xfId="0" applyFont="1" applyFill="1" applyBorder="1" applyAlignment="1">
      <alignment horizontal="center" vertical="center"/>
    </xf>
    <xf numFmtId="0" fontId="36" fillId="2" borderId="25" xfId="205" applyFont="1" applyFill="1" applyBorder="1" applyAlignment="1">
      <alignment horizontal="center" vertical="center" wrapText="1"/>
    </xf>
    <xf numFmtId="0" fontId="43" fillId="35" borderId="1" xfId="199" applyFont="1" applyFill="1" applyBorder="1" applyAlignment="1" applyProtection="1">
      <alignment horizontal="center" vertical="center" wrapText="1"/>
      <protection locked="0"/>
    </xf>
    <xf numFmtId="0" fontId="28" fillId="0" borderId="1" xfId="199" applyFont="1" applyBorder="1" applyAlignment="1">
      <alignment horizontal="center" vertical="center"/>
    </xf>
    <xf numFmtId="0" fontId="28" fillId="2" borderId="1" xfId="199" applyFont="1" applyFill="1" applyBorder="1" applyAlignment="1">
      <alignment horizontal="center" vertical="center"/>
    </xf>
    <xf numFmtId="0" fontId="28" fillId="0" borderId="1" xfId="199" applyFont="1" applyBorder="1" applyAlignment="1">
      <alignment horizontal="center" vertical="center" wrapText="1"/>
    </xf>
    <xf numFmtId="0" fontId="36" fillId="2" borderId="35" xfId="0" applyFont="1" applyFill="1" applyBorder="1" applyAlignment="1">
      <alignment horizontal="left" vertical="top"/>
    </xf>
    <xf numFmtId="0" fontId="36" fillId="2" borderId="36" xfId="0" applyFont="1" applyFill="1" applyBorder="1" applyAlignment="1">
      <alignment horizontal="left" vertical="top"/>
    </xf>
    <xf numFmtId="0" fontId="36" fillId="2" borderId="37" xfId="0" applyFont="1" applyFill="1" applyBorder="1" applyAlignment="1">
      <alignment horizontal="left" vertical="top"/>
    </xf>
    <xf numFmtId="0" fontId="39" fillId="2" borderId="29" xfId="199" applyFont="1" applyFill="1" applyBorder="1" applyAlignment="1">
      <alignment horizontal="left" vertical="top" wrapText="1"/>
    </xf>
    <xf numFmtId="0" fontId="39" fillId="2" borderId="0" xfId="199" applyFont="1" applyFill="1" applyBorder="1" applyAlignment="1">
      <alignment horizontal="left" vertical="top" wrapText="1"/>
    </xf>
    <xf numFmtId="0" fontId="39" fillId="2" borderId="38" xfId="199" applyFont="1" applyFill="1" applyBorder="1" applyAlignment="1">
      <alignment horizontal="left" vertical="top" wrapText="1"/>
    </xf>
    <xf numFmtId="0" fontId="30" fillId="2" borderId="1" xfId="0" applyFont="1" applyFill="1" applyBorder="1" applyAlignment="1">
      <alignment horizontal="left" vertical="center" wrapText="1"/>
    </xf>
    <xf numFmtId="0" fontId="30" fillId="2" borderId="29" xfId="0" applyFont="1" applyFill="1" applyBorder="1" applyAlignment="1">
      <alignment horizontal="left" vertical="top" wrapText="1"/>
    </xf>
    <xf numFmtId="0" fontId="30" fillId="2" borderId="0" xfId="0" applyFont="1" applyFill="1" applyBorder="1" applyAlignment="1">
      <alignment horizontal="left" vertical="top"/>
    </xf>
    <xf numFmtId="0" fontId="30" fillId="2" borderId="38" xfId="0" applyFont="1" applyFill="1" applyBorder="1" applyAlignment="1">
      <alignment horizontal="left" vertical="top"/>
    </xf>
    <xf numFmtId="0" fontId="30" fillId="2" borderId="29" xfId="0" applyFont="1" applyFill="1" applyBorder="1" applyAlignment="1">
      <alignment horizontal="left" vertical="top"/>
    </xf>
    <xf numFmtId="0" fontId="30" fillId="2" borderId="14" xfId="0" applyFont="1" applyFill="1" applyBorder="1" applyAlignment="1">
      <alignment horizontal="left" vertical="top"/>
    </xf>
    <xf numFmtId="0" fontId="30" fillId="2" borderId="39" xfId="0" applyFont="1" applyFill="1" applyBorder="1" applyAlignment="1">
      <alignment horizontal="left" vertical="top"/>
    </xf>
    <xf numFmtId="0" fontId="30" fillId="2" borderId="21" xfId="0" applyFont="1" applyFill="1" applyBorder="1" applyAlignment="1">
      <alignment horizontal="left" vertical="top"/>
    </xf>
    <xf numFmtId="0" fontId="32" fillId="2" borderId="1" xfId="0" applyFont="1" applyFill="1" applyBorder="1" applyAlignment="1">
      <alignment horizontal="center" vertical="center"/>
    </xf>
    <xf numFmtId="0" fontId="32" fillId="2" borderId="1" xfId="0" applyFont="1" applyFill="1" applyBorder="1" applyAlignment="1">
      <alignment horizontal="left" vertical="center"/>
    </xf>
    <xf numFmtId="0" fontId="30" fillId="2" borderId="2" xfId="0" applyFont="1" applyFill="1" applyBorder="1" applyAlignment="1">
      <alignment horizontal="left" vertical="center"/>
    </xf>
    <xf numFmtId="0" fontId="30" fillId="2" borderId="22" xfId="0" applyFont="1" applyFill="1" applyBorder="1" applyAlignment="1">
      <alignment horizontal="left" vertical="center"/>
    </xf>
    <xf numFmtId="0" fontId="30" fillId="2" borderId="23" xfId="0" applyFont="1" applyFill="1" applyBorder="1" applyAlignment="1">
      <alignment horizontal="left" vertical="center"/>
    </xf>
    <xf numFmtId="0" fontId="30" fillId="2" borderId="14" xfId="199" applyFont="1" applyFill="1" applyBorder="1" applyAlignment="1">
      <alignment horizontal="left" vertical="center" wrapText="1"/>
    </xf>
    <xf numFmtId="0" fontId="30" fillId="2" borderId="21" xfId="199" applyFont="1" applyFill="1" applyBorder="1" applyAlignment="1">
      <alignment horizontal="left" vertical="center" wrapText="1"/>
    </xf>
    <xf numFmtId="0" fontId="46" fillId="2" borderId="1" xfId="0" applyFont="1" applyFill="1" applyBorder="1" applyAlignment="1">
      <alignment horizontal="left"/>
    </xf>
    <xf numFmtId="0" fontId="30" fillId="2" borderId="1" xfId="0" applyFont="1" applyFill="1" applyBorder="1" applyAlignment="1">
      <alignment horizontal="left" vertical="top" wrapText="1"/>
    </xf>
    <xf numFmtId="0" fontId="30" fillId="0" borderId="1" xfId="0" applyFont="1" applyBorder="1" applyAlignment="1">
      <alignment horizontal="center" vertical="center"/>
    </xf>
    <xf numFmtId="0" fontId="34" fillId="2" borderId="41" xfId="0" applyFont="1" applyFill="1" applyBorder="1" applyAlignment="1">
      <alignment horizontal="left" vertical="top" wrapText="1"/>
    </xf>
    <xf numFmtId="0" fontId="34" fillId="2" borderId="26" xfId="0" applyFont="1" applyFill="1" applyBorder="1" applyAlignment="1">
      <alignment horizontal="left" vertical="top" wrapText="1"/>
    </xf>
    <xf numFmtId="0" fontId="34" fillId="2" borderId="27" xfId="0" applyFont="1" applyFill="1" applyBorder="1" applyAlignment="1">
      <alignment horizontal="left" vertical="top" wrapText="1"/>
    </xf>
    <xf numFmtId="0" fontId="34" fillId="2" borderId="42" xfId="0" applyFont="1" applyFill="1" applyBorder="1" applyAlignment="1">
      <alignment horizontal="left" vertical="top" wrapText="1"/>
    </xf>
    <xf numFmtId="0" fontId="34" fillId="2" borderId="0" xfId="0" applyFont="1" applyFill="1" applyAlignment="1">
      <alignment horizontal="left" vertical="top" wrapText="1"/>
    </xf>
    <xf numFmtId="0" fontId="34" fillId="2" borderId="30" xfId="0" applyFont="1" applyFill="1" applyBorder="1" applyAlignment="1">
      <alignment horizontal="left" vertical="top" wrapText="1"/>
    </xf>
    <xf numFmtId="0" fontId="34" fillId="2" borderId="43" xfId="0" applyFont="1" applyFill="1" applyBorder="1" applyAlignment="1">
      <alignment horizontal="left" vertical="top" wrapText="1"/>
    </xf>
    <xf numFmtId="0" fontId="34" fillId="2" borderId="33" xfId="0" applyFont="1" applyFill="1" applyBorder="1" applyAlignment="1">
      <alignment horizontal="left" vertical="top" wrapText="1"/>
    </xf>
    <xf numFmtId="0" fontId="34" fillId="2" borderId="34" xfId="0" applyFont="1" applyFill="1" applyBorder="1" applyAlignment="1">
      <alignment horizontal="left" vertical="top" wrapText="1"/>
    </xf>
    <xf numFmtId="0" fontId="30" fillId="2" borderId="1" xfId="0" applyFont="1" applyFill="1" applyBorder="1" applyAlignment="1">
      <alignment horizontal="center" vertical="center"/>
    </xf>
    <xf numFmtId="4" fontId="36" fillId="2" borderId="1" xfId="0" applyNumberFormat="1" applyFont="1" applyFill="1" applyBorder="1" applyAlignment="1">
      <alignment horizontal="center" vertical="center"/>
    </xf>
    <xf numFmtId="0" fontId="40" fillId="2" borderId="1" xfId="0" applyFont="1" applyFill="1" applyBorder="1" applyAlignment="1">
      <alignment horizontal="center" vertical="center" wrapText="1"/>
    </xf>
    <xf numFmtId="0" fontId="36" fillId="2" borderId="1" xfId="0" applyFont="1" applyFill="1" applyBorder="1" applyAlignment="1">
      <alignment horizontal="center" vertical="center"/>
    </xf>
    <xf numFmtId="0" fontId="34" fillId="2" borderId="29" xfId="0" applyFont="1" applyFill="1" applyBorder="1" applyAlignment="1">
      <alignment horizontal="left" vertical="top" wrapText="1"/>
    </xf>
    <xf numFmtId="0" fontId="34" fillId="2" borderId="0" xfId="0" applyFont="1" applyFill="1" applyBorder="1" applyAlignment="1">
      <alignment horizontal="left" vertical="top" wrapText="1"/>
    </xf>
    <xf numFmtId="0" fontId="34" fillId="2" borderId="38" xfId="0" applyFont="1" applyFill="1" applyBorder="1" applyAlignment="1">
      <alignment horizontal="left" vertical="top" wrapText="1"/>
    </xf>
    <xf numFmtId="0" fontId="34" fillId="2" borderId="14" xfId="0" applyFont="1" applyFill="1" applyBorder="1" applyAlignment="1">
      <alignment horizontal="left" vertical="top" wrapText="1"/>
    </xf>
    <xf numFmtId="0" fontId="34" fillId="2" borderId="39" xfId="0" applyFont="1" applyFill="1" applyBorder="1" applyAlignment="1">
      <alignment horizontal="left" vertical="top" wrapText="1"/>
    </xf>
    <xf numFmtId="0" fontId="34" fillId="2" borderId="21" xfId="0" applyFont="1" applyFill="1" applyBorder="1" applyAlignment="1">
      <alignment horizontal="left" vertical="top" wrapText="1"/>
    </xf>
    <xf numFmtId="0" fontId="32" fillId="2" borderId="23" xfId="0" applyFont="1" applyFill="1" applyBorder="1" applyAlignment="1">
      <alignment horizontal="center" vertical="center"/>
    </xf>
    <xf numFmtId="0" fontId="32" fillId="2" borderId="1" xfId="199" applyFont="1" applyFill="1" applyBorder="1" applyAlignment="1">
      <alignment horizontal="center" vertical="center"/>
    </xf>
    <xf numFmtId="0" fontId="47" fillId="2" borderId="2" xfId="0" applyFont="1" applyFill="1" applyBorder="1" applyAlignment="1">
      <alignment horizontal="left" vertical="top" wrapText="1"/>
    </xf>
    <xf numFmtId="0" fontId="40" fillId="2" borderId="22" xfId="0" applyFont="1" applyFill="1" applyBorder="1" applyAlignment="1">
      <alignment horizontal="left" vertical="top" wrapText="1"/>
    </xf>
    <xf numFmtId="0" fontId="40" fillId="2" borderId="23" xfId="0" applyFont="1" applyFill="1" applyBorder="1" applyAlignment="1">
      <alignment horizontal="left" vertical="top" wrapText="1"/>
    </xf>
    <xf numFmtId="0" fontId="32" fillId="2" borderId="35" xfId="0" applyFont="1" applyFill="1" applyBorder="1" applyAlignment="1">
      <alignment horizontal="left" vertical="top"/>
    </xf>
    <xf numFmtId="0" fontId="32" fillId="2" borderId="36" xfId="0" applyFont="1" applyFill="1" applyBorder="1" applyAlignment="1">
      <alignment horizontal="left" vertical="top"/>
    </xf>
    <xf numFmtId="0" fontId="32" fillId="2" borderId="37" xfId="0" applyFont="1" applyFill="1" applyBorder="1" applyAlignment="1">
      <alignment horizontal="left" vertical="top"/>
    </xf>
    <xf numFmtId="0" fontId="30" fillId="2" borderId="0" xfId="0" applyFont="1" applyFill="1" applyBorder="1" applyAlignment="1">
      <alignment horizontal="left" vertical="top" wrapText="1"/>
    </xf>
    <xf numFmtId="0" fontId="30" fillId="2" borderId="38" xfId="0" applyFont="1" applyFill="1" applyBorder="1" applyAlignment="1">
      <alignment horizontal="left" vertical="top" wrapText="1"/>
    </xf>
    <xf numFmtId="0" fontId="30" fillId="2" borderId="14" xfId="0" applyFont="1" applyFill="1" applyBorder="1" applyAlignment="1">
      <alignment horizontal="left" vertical="top" wrapText="1"/>
    </xf>
    <xf numFmtId="0" fontId="30" fillId="2" borderId="39" xfId="0" applyFont="1" applyFill="1" applyBorder="1" applyAlignment="1">
      <alignment horizontal="left" vertical="top" wrapText="1"/>
    </xf>
    <xf numFmtId="0" fontId="30" fillId="2" borderId="21" xfId="0" applyFont="1" applyFill="1" applyBorder="1" applyAlignment="1">
      <alignment horizontal="left" vertical="top" wrapText="1"/>
    </xf>
    <xf numFmtId="0" fontId="32" fillId="2" borderId="1" xfId="199" applyFont="1" applyFill="1" applyBorder="1" applyAlignment="1">
      <alignment horizontal="center" vertical="center" wrapText="1"/>
    </xf>
    <xf numFmtId="0" fontId="36" fillId="2" borderId="1" xfId="199" applyFont="1" applyFill="1" applyBorder="1" applyAlignment="1">
      <alignment horizontal="left" vertical="center"/>
    </xf>
    <xf numFmtId="0" fontId="32" fillId="2" borderId="2" xfId="199" applyFont="1" applyFill="1" applyBorder="1" applyAlignment="1">
      <alignment horizontal="center" vertical="center"/>
    </xf>
    <xf numFmtId="0" fontId="32" fillId="2" borderId="22" xfId="199" applyFont="1" applyFill="1" applyBorder="1" applyAlignment="1">
      <alignment horizontal="center" vertical="center"/>
    </xf>
    <xf numFmtId="0" fontId="32" fillId="2" borderId="23" xfId="199" applyFont="1" applyFill="1" applyBorder="1" applyAlignment="1">
      <alignment horizontal="center" vertical="center"/>
    </xf>
    <xf numFmtId="0" fontId="30" fillId="2" borderId="2" xfId="199" applyFont="1" applyFill="1" applyBorder="1" applyAlignment="1">
      <alignment horizontal="left" vertical="center" wrapText="1"/>
    </xf>
    <xf numFmtId="0" fontId="30" fillId="2" borderId="22" xfId="199" applyFont="1" applyFill="1" applyBorder="1" applyAlignment="1">
      <alignment horizontal="left" vertical="center" wrapText="1"/>
    </xf>
    <xf numFmtId="0" fontId="30" fillId="2" borderId="23" xfId="199" applyFont="1" applyFill="1" applyBorder="1" applyAlignment="1">
      <alignment horizontal="left" vertical="center" wrapText="1"/>
    </xf>
    <xf numFmtId="0" fontId="30" fillId="37" borderId="0" xfId="0" applyFont="1" applyFill="1" applyAlignment="1">
      <alignment horizontal="justify" vertical="top" wrapText="1"/>
    </xf>
  </cellXfs>
  <cellStyles count="212">
    <cellStyle name="20% - Accent1" xfId="17" builtinId="30" customBuiltin="1"/>
    <cellStyle name="20% - Accent1 2" xfId="41"/>
    <cellStyle name="20% - Accent1 2 2" xfId="42"/>
    <cellStyle name="20% - Accent1 3" xfId="43"/>
    <cellStyle name="20% - Accent1 4" xfId="44"/>
    <cellStyle name="20% - Accent2" xfId="21" builtinId="34" customBuiltin="1"/>
    <cellStyle name="20% - Accent2 2" xfId="45"/>
    <cellStyle name="20% - Accent2 2 2" xfId="46"/>
    <cellStyle name="20% - Accent2 3" xfId="47"/>
    <cellStyle name="20% - Accent2 4" xfId="48"/>
    <cellStyle name="20% - Accent3" xfId="25" builtinId="38" customBuiltin="1"/>
    <cellStyle name="20% - Accent3 2" xfId="49"/>
    <cellStyle name="20% - Accent3 2 2" xfId="50"/>
    <cellStyle name="20% - Accent3 3" xfId="51"/>
    <cellStyle name="20% - Accent3 4" xfId="52"/>
    <cellStyle name="20% - Accent4" xfId="29" builtinId="42" customBuiltin="1"/>
    <cellStyle name="20% - Accent4 2" xfId="53"/>
    <cellStyle name="20% - Accent4 2 2" xfId="54"/>
    <cellStyle name="20% - Accent4 3" xfId="55"/>
    <cellStyle name="20% - Accent4 4" xfId="56"/>
    <cellStyle name="20% - Accent5" xfId="33" builtinId="46" customBuiltin="1"/>
    <cellStyle name="20% - Accent5 2" xfId="57"/>
    <cellStyle name="20% - Accent5 2 2" xfId="58"/>
    <cellStyle name="20% - Accent5 3" xfId="59"/>
    <cellStyle name="20% - Accent5 4" xfId="60"/>
    <cellStyle name="20% - Accent6" xfId="37" builtinId="50" customBuiltin="1"/>
    <cellStyle name="20% - Accent6 2" xfId="61"/>
    <cellStyle name="20% - Accent6 2 2" xfId="62"/>
    <cellStyle name="20% - Accent6 3" xfId="63"/>
    <cellStyle name="20% - Accent6 4" xfId="64"/>
    <cellStyle name="40% - Accent1" xfId="18" builtinId="31" customBuiltin="1"/>
    <cellStyle name="40% - Accent1 2" xfId="65"/>
    <cellStyle name="40% - Accent1 2 2" xfId="66"/>
    <cellStyle name="40% - Accent1 3" xfId="67"/>
    <cellStyle name="40% - Accent1 4" xfId="68"/>
    <cellStyle name="40% - Accent2" xfId="22" builtinId="35" customBuiltin="1"/>
    <cellStyle name="40% - Accent2 2" xfId="69"/>
    <cellStyle name="40% - Accent2 2 2" xfId="70"/>
    <cellStyle name="40% - Accent2 3" xfId="71"/>
    <cellStyle name="40% - Accent2 4" xfId="72"/>
    <cellStyle name="40% - Accent3" xfId="26" builtinId="39" customBuiltin="1"/>
    <cellStyle name="40% - Accent3 2" xfId="73"/>
    <cellStyle name="40% - Accent3 2 2" xfId="74"/>
    <cellStyle name="40% - Accent3 3" xfId="75"/>
    <cellStyle name="40% - Accent3 4" xfId="76"/>
    <cellStyle name="40% - Accent4" xfId="30" builtinId="43" customBuiltin="1"/>
    <cellStyle name="40% - Accent4 2" xfId="77"/>
    <cellStyle name="40% - Accent4 2 2" xfId="78"/>
    <cellStyle name="40% - Accent4 3" xfId="79"/>
    <cellStyle name="40% - Accent4 4" xfId="80"/>
    <cellStyle name="40% - Accent5" xfId="34" builtinId="47" customBuiltin="1"/>
    <cellStyle name="40% - Accent5 2" xfId="81"/>
    <cellStyle name="40% - Accent5 2 2" xfId="82"/>
    <cellStyle name="40% - Accent5 3" xfId="83"/>
    <cellStyle name="40% - Accent5 4" xfId="84"/>
    <cellStyle name="40% - Accent6" xfId="38" builtinId="51" customBuiltin="1"/>
    <cellStyle name="40% - Accent6 2" xfId="85"/>
    <cellStyle name="40% - Accent6 2 2" xfId="86"/>
    <cellStyle name="40% - Accent6 3" xfId="87"/>
    <cellStyle name="40% - Accent6 4" xfId="88"/>
    <cellStyle name="60% - Accent1" xfId="19" builtinId="32" customBuiltin="1"/>
    <cellStyle name="60% - Accent2" xfId="23" builtinId="36" customBuiltin="1"/>
    <cellStyle name="60% - Accent3" xfId="27" builtinId="40" customBuiltin="1"/>
    <cellStyle name="60% - Accent4" xfId="31" builtinId="44" customBuiltin="1"/>
    <cellStyle name="60% - Accent5" xfId="35" builtinId="48" customBuiltin="1"/>
    <cellStyle name="60% - Accent6" xfId="39" builtinId="52" customBuiltin="1"/>
    <cellStyle name="Accent1" xfId="16" builtinId="29" customBuiltin="1"/>
    <cellStyle name="Accent2" xfId="20" builtinId="33" customBuiltin="1"/>
    <cellStyle name="Accent3" xfId="24" builtinId="37" customBuiltin="1"/>
    <cellStyle name="Accent4" xfId="28" builtinId="41" customBuiltin="1"/>
    <cellStyle name="Accent5" xfId="32" builtinId="45" customBuiltin="1"/>
    <cellStyle name="Accent6" xfId="36" builtinId="49" customBuiltin="1"/>
    <cellStyle name="Bad" xfId="6" builtinId="27" customBuiltin="1"/>
    <cellStyle name="Bad 2" xfId="89"/>
    <cellStyle name="Calculation" xfId="10" builtinId="22" customBuiltin="1"/>
    <cellStyle name="Calculation 2" xfId="90"/>
    <cellStyle name="Check Cell" xfId="12" builtinId="23" customBuiltin="1"/>
    <cellStyle name="Comma" xfId="198" builtinId="3"/>
    <cellStyle name="Comma 2" xfId="92"/>
    <cellStyle name="Comma 2 2" xfId="93"/>
    <cellStyle name="Comma 3" xfId="94"/>
    <cellStyle name="Comma 4" xfId="95"/>
    <cellStyle name="Comma 5" xfId="96"/>
    <cellStyle name="Comma 6" xfId="91"/>
    <cellStyle name="Comma 7" xfId="200"/>
    <cellStyle name="Comma 8" xfId="208"/>
    <cellStyle name="Currency" xfId="204" builtinId="4"/>
    <cellStyle name="Currency 2" xfId="97"/>
    <cellStyle name="Currency 3" xfId="201"/>
    <cellStyle name="Currency 4" xfId="202"/>
    <cellStyle name="Explanatory Text" xfId="14" builtinId="53" customBuiltin="1"/>
    <cellStyle name="Good" xfId="5" builtinId="26" customBuiltin="1"/>
    <cellStyle name="Good 2" xfId="98"/>
    <cellStyle name="Heading 1" xfId="1" builtinId="16" customBuiltin="1"/>
    <cellStyle name="Heading 2" xfId="2" builtinId="17" customBuiltin="1"/>
    <cellStyle name="Heading 3" xfId="3" builtinId="18" customBuiltin="1"/>
    <cellStyle name="Heading 4" xfId="4" builtinId="19" customBuiltin="1"/>
    <cellStyle name="Hyperlink" xfId="206" builtinId="8"/>
    <cellStyle name="Input" xfId="8" builtinId="20" customBuiltin="1"/>
    <cellStyle name="Input 2" xfId="99"/>
    <cellStyle name="Linked Cell" xfId="11" builtinId="24" customBuiltin="1"/>
    <cellStyle name="Neutral" xfId="7" builtinId="28" customBuiltin="1"/>
    <cellStyle name="Neutral 2" xfId="100"/>
    <cellStyle name="Normal" xfId="0" builtinId="0"/>
    <cellStyle name="Normal 10" xfId="101"/>
    <cellStyle name="Normal 10 2" xfId="102"/>
    <cellStyle name="Normal 10 2 2" xfId="103"/>
    <cellStyle name="Normal 10 3" xfId="104"/>
    <cellStyle name="Normal 11" xfId="105"/>
    <cellStyle name="Normal 12" xfId="106"/>
    <cellStyle name="Normal 13" xfId="107"/>
    <cellStyle name="Normal 14" xfId="108"/>
    <cellStyle name="Normal 15" xfId="109"/>
    <cellStyle name="Normal 16" xfId="40"/>
    <cellStyle name="Normal 17" xfId="199"/>
    <cellStyle name="Normal 18" xfId="207"/>
    <cellStyle name="Normal 18 2" xfId="211"/>
    <cellStyle name="Normal 2" xfId="110"/>
    <cellStyle name="Normal 2 2" xfId="111"/>
    <cellStyle name="Normal 2 2 2" xfId="112"/>
    <cellStyle name="Normal 2 3" xfId="113"/>
    <cellStyle name="Normal 2 3 2" xfId="114"/>
    <cellStyle name="Normal 2 4" xfId="115"/>
    <cellStyle name="Normal 2 5" xfId="205"/>
    <cellStyle name="Normal 3" xfId="116"/>
    <cellStyle name="Normal 30" xfId="117"/>
    <cellStyle name="Normal 30 2" xfId="118"/>
    <cellStyle name="Normal 30 2 2" xfId="119"/>
    <cellStyle name="Normal 30 3" xfId="120"/>
    <cellStyle name="Normal 34" xfId="121"/>
    <cellStyle name="Normal 34 2" xfId="122"/>
    <cellStyle name="Normal 34 2 2" xfId="123"/>
    <cellStyle name="Normal 34 3" xfId="124"/>
    <cellStyle name="Normal 4" xfId="125"/>
    <cellStyle name="Normal 4 2" xfId="126"/>
    <cellStyle name="Normal 4 2 2" xfId="127"/>
    <cellStyle name="Normal 4 3" xfId="128"/>
    <cellStyle name="Normal 5" xfId="129"/>
    <cellStyle name="Normal 5 2" xfId="130"/>
    <cellStyle name="Normal 5 2 2" xfId="131"/>
    <cellStyle name="Normal 5 3" xfId="132"/>
    <cellStyle name="Normal 6" xfId="133"/>
    <cellStyle name="Normal 7" xfId="134"/>
    <cellStyle name="Normal 7 2" xfId="135"/>
    <cellStyle name="Normal 7 2 2" xfId="136"/>
    <cellStyle name="Normal 7 3" xfId="137"/>
    <cellStyle name="Normal 8" xfId="138"/>
    <cellStyle name="Normal 8 2" xfId="139"/>
    <cellStyle name="Normal 8 2 2" xfId="140"/>
    <cellStyle name="Normal 8 3" xfId="141"/>
    <cellStyle name="Normal 9" xfId="142"/>
    <cellStyle name="Normal 9 2" xfId="143"/>
    <cellStyle name="Normal 9 2 2" xfId="144"/>
    <cellStyle name="Normal 9 3" xfId="145"/>
    <cellStyle name="Note 10" xfId="146"/>
    <cellStyle name="Note 11" xfId="147"/>
    <cellStyle name="Note 12" xfId="148"/>
    <cellStyle name="Note 13" xfId="149"/>
    <cellStyle name="Note 14" xfId="150"/>
    <cellStyle name="Note 15" xfId="151"/>
    <cellStyle name="Note 16" xfId="152"/>
    <cellStyle name="Note 17" xfId="153"/>
    <cellStyle name="Note 18" xfId="154"/>
    <cellStyle name="Note 19" xfId="155"/>
    <cellStyle name="Note 2" xfId="156"/>
    <cellStyle name="Note 20" xfId="157"/>
    <cellStyle name="Note 21" xfId="158"/>
    <cellStyle name="Note 22" xfId="159"/>
    <cellStyle name="Note 23" xfId="160"/>
    <cellStyle name="Note 24" xfId="161"/>
    <cellStyle name="Note 25" xfId="162"/>
    <cellStyle name="Note 26" xfId="163"/>
    <cellStyle name="Note 27" xfId="164"/>
    <cellStyle name="Note 28" xfId="165"/>
    <cellStyle name="Note 29" xfId="166"/>
    <cellStyle name="Note 3" xfId="167"/>
    <cellStyle name="Note 30" xfId="168"/>
    <cellStyle name="Note 31" xfId="169"/>
    <cellStyle name="Note 32" xfId="170"/>
    <cellStyle name="Note 33" xfId="171"/>
    <cellStyle name="Note 34" xfId="172"/>
    <cellStyle name="Note 35" xfId="173"/>
    <cellStyle name="Note 36" xfId="174"/>
    <cellStyle name="Note 37" xfId="175"/>
    <cellStyle name="Note 38" xfId="176"/>
    <cellStyle name="Note 39" xfId="177"/>
    <cellStyle name="Note 4" xfId="178"/>
    <cellStyle name="Note 40" xfId="179"/>
    <cellStyle name="Note 41" xfId="180"/>
    <cellStyle name="Note 42" xfId="181"/>
    <cellStyle name="Note 43" xfId="182"/>
    <cellStyle name="Note 44" xfId="183"/>
    <cellStyle name="Note 45" xfId="184"/>
    <cellStyle name="Note 46" xfId="185"/>
    <cellStyle name="Note 47" xfId="186"/>
    <cellStyle name="Note 5" xfId="187"/>
    <cellStyle name="Note 6" xfId="188"/>
    <cellStyle name="Note 7" xfId="189"/>
    <cellStyle name="Note 8" xfId="190"/>
    <cellStyle name="Note 9" xfId="191"/>
    <cellStyle name="Output" xfId="9" builtinId="21" customBuiltin="1"/>
    <cellStyle name="Percent" xfId="210" builtinId="5"/>
    <cellStyle name="Percent 2" xfId="193"/>
    <cellStyle name="Percent 2 2" xfId="194"/>
    <cellStyle name="Percent 2 3" xfId="209"/>
    <cellStyle name="Percent 3" xfId="195"/>
    <cellStyle name="Percent 4" xfId="196"/>
    <cellStyle name="Percent 5" xfId="192"/>
    <cellStyle name="Title 2" xfId="197"/>
    <cellStyle name="Total" xfId="15" builtinId="25" customBuiltin="1"/>
    <cellStyle name="Warning Text" xfId="13" builtinId="11" customBuiltin="1"/>
    <cellStyle name="Нормален 2 2" xfId="203"/>
  </cellStyles>
  <dxfs count="3">
    <dxf>
      <fill>
        <patternFill>
          <bgColor rgb="FF92D050"/>
        </patternFill>
      </fill>
    </dxf>
    <dxf>
      <fill>
        <patternFill>
          <bgColor rgb="FF92D050"/>
        </patternFill>
      </fill>
    </dxf>
    <dxf>
      <fill>
        <patternFill>
          <bgColor rgb="FFFFC7CE"/>
        </patternFill>
      </fill>
    </dxf>
  </dxfs>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http://eur-lex.europa.eu/resource.html?uri=uriserv:OJ.L_.2015.038.01.0001.01.BUL.xhtml.FOR-L_2015038BG.01004401.notes.0002.xml.jpg"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1</xdr:col>
      <xdr:colOff>38100</xdr:colOff>
      <xdr:row>15</xdr:row>
      <xdr:rowOff>0</xdr:rowOff>
    </xdr:to>
    <xdr:pic>
      <xdr:nvPicPr>
        <xdr:cNvPr id="17411" name="Picture 3">
          <a:extLst>
            <a:ext uri="{FF2B5EF4-FFF2-40B4-BE49-F238E27FC236}">
              <a16:creationId xmlns:a16="http://schemas.microsoft.com/office/drawing/2014/main" id="{00000000-0008-0000-0000-0000034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7197587"/>
          <a:ext cx="9438861" cy="3197087"/>
        </a:xfrm>
        <a:prstGeom prst="rect">
          <a:avLst/>
        </a:prstGeom>
        <a:noFill/>
      </xdr:spPr>
    </xdr:pic>
    <xdr:clientData/>
  </xdr:twoCellAnchor>
  <xdr:twoCellAnchor>
    <xdr:from>
      <xdr:col>0</xdr:col>
      <xdr:colOff>600076</xdr:colOff>
      <xdr:row>57</xdr:row>
      <xdr:rowOff>190499</xdr:rowOff>
    </xdr:from>
    <xdr:to>
      <xdr:col>0</xdr:col>
      <xdr:colOff>7258050</xdr:colOff>
      <xdr:row>57</xdr:row>
      <xdr:rowOff>1266824</xdr:rowOff>
    </xdr:to>
    <xdr:pic>
      <xdr:nvPicPr>
        <xdr:cNvPr id="17410" name="Picture 2">
          <a:extLst>
            <a:ext uri="{FF2B5EF4-FFF2-40B4-BE49-F238E27FC236}">
              <a16:creationId xmlns:a16="http://schemas.microsoft.com/office/drawing/2014/main" id="{00000000-0008-0000-0000-0000024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00076" y="32699324"/>
          <a:ext cx="6657974" cy="1076325"/>
        </a:xfrm>
        <a:prstGeom prst="rect">
          <a:avLst/>
        </a:prstGeom>
        <a:noFill/>
      </xdr:spPr>
    </xdr:pic>
    <xdr:clientData/>
  </xdr:twoCellAnchor>
  <xdr:twoCellAnchor>
    <xdr:from>
      <xdr:col>0</xdr:col>
      <xdr:colOff>1524001</xdr:colOff>
      <xdr:row>59</xdr:row>
      <xdr:rowOff>0</xdr:rowOff>
    </xdr:from>
    <xdr:to>
      <xdr:col>0</xdr:col>
      <xdr:colOff>4019550</xdr:colOff>
      <xdr:row>60</xdr:row>
      <xdr:rowOff>161925</xdr:rowOff>
    </xdr:to>
    <xdr:pic>
      <xdr:nvPicPr>
        <xdr:cNvPr id="17409" name="Picture 1" descr="Formula">
          <a:extLst>
            <a:ext uri="{FF2B5EF4-FFF2-40B4-BE49-F238E27FC236}">
              <a16:creationId xmlns:a16="http://schemas.microsoft.com/office/drawing/2014/main" id="{00000000-0008-0000-0000-000001440000}"/>
            </a:ext>
          </a:extLst>
        </xdr:cNvPr>
        <xdr:cNvPicPr>
          <a:picLocks noChangeAspect="1" noChangeArrowheads="1"/>
        </xdr:cNvPicPr>
      </xdr:nvPicPr>
      <xdr:blipFill>
        <a:blip xmlns:r="http://schemas.openxmlformats.org/officeDocument/2006/relationships" r:embed="rId3" r:link="rId4" cstate="print"/>
        <a:srcRect/>
        <a:stretch>
          <a:fillRect/>
        </a:stretch>
      </xdr:blipFill>
      <xdr:spPr bwMode="auto">
        <a:xfrm>
          <a:off x="1524001" y="34594800"/>
          <a:ext cx="2495549" cy="90487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22\2022%207.2\&#1053;&#1072;&#1089;&#1086;&#1082;&#1080;%20&#1079;&#1072;%20&#1086;&#1073;&#1089;&#1098;&#1078;&#1076;&#1072;&#1085;&#1077;\&#1055;&#1088;&#1080;&#1083;&#1086;&#1078;&#1077;&#1085;&#1080;&#1077;_120x%20-%20&#1060;&#1080;&#1085;&#1072;&#1085;&#1089;&#1086;&#1074;%20&#1072;&#1085;&#1072;&#1083;&#1080;&#10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и инструкции"/>
      <sheetName val="КЛ Проверка на Съдържанието "/>
      <sheetName val="РЛ Въвеждане на информация"/>
      <sheetName val="РЛ Показатели по проекта"/>
      <sheetName val="КЛ Заключение по ФА"/>
      <sheetName val="РЕЗЮМЕ"/>
    </sheetNames>
    <sheetDataSet>
      <sheetData sheetId="0"/>
      <sheetData sheetId="1"/>
      <sheetData sheetId="2">
        <row r="84">
          <cell r="B84" t="str">
            <v>Информация за използване на заеми и други източници на финансиране през периода на изпълнение, без да се включва самоучастието на бенефициента и безвъзмездното подпомагане:(Добавете описание за Други източници, ако са налични )</v>
          </cell>
        </row>
        <row r="126">
          <cell r="B126" t="str">
            <v>Трансфери, субсидии и други финансови печалби, които не произтичат от такси, заплащани от ползвателите за ползването на инфраструктурата, но са необходими за финансиране на дейността на бенефициента. - сценарий с проект</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c.europa.eu/inea/sites/default/files/cba_guide_cohesion_policy.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86"/>
  <sheetViews>
    <sheetView tabSelected="1" topLeftCell="A55" zoomScaleNormal="100" workbookViewId="0">
      <selection activeCell="A42" sqref="A42"/>
    </sheetView>
  </sheetViews>
  <sheetFormatPr defaultColWidth="9.109375" defaultRowHeight="14.4" x14ac:dyDescent="0.3"/>
  <cols>
    <col min="1" max="1" width="141" style="4" customWidth="1"/>
    <col min="2" max="16384" width="9.109375" style="4"/>
  </cols>
  <sheetData>
    <row r="1" spans="1:1" ht="43.5" customHeight="1" x14ac:dyDescent="0.3">
      <c r="A1" s="191" t="s">
        <v>261</v>
      </c>
    </row>
    <row r="2" spans="1:1" ht="17.399999999999999" x14ac:dyDescent="0.3">
      <c r="A2" s="1" t="s">
        <v>93</v>
      </c>
    </row>
    <row r="3" spans="1:1" ht="29.25" customHeight="1" x14ac:dyDescent="0.3">
      <c r="A3" s="190" t="s">
        <v>94</v>
      </c>
    </row>
    <row r="4" spans="1:1" ht="73.5" customHeight="1" x14ac:dyDescent="0.3">
      <c r="A4" s="282" t="s">
        <v>269</v>
      </c>
    </row>
    <row r="5" spans="1:1" ht="15.6" x14ac:dyDescent="0.3">
      <c r="A5" s="2" t="s">
        <v>95</v>
      </c>
    </row>
    <row r="6" spans="1:1" ht="46.8" x14ac:dyDescent="0.3">
      <c r="A6" s="3" t="s">
        <v>41</v>
      </c>
    </row>
    <row r="7" spans="1:1" x14ac:dyDescent="0.3">
      <c r="A7" s="189" t="s">
        <v>258</v>
      </c>
    </row>
    <row r="8" spans="1:1" ht="31.2" x14ac:dyDescent="0.3">
      <c r="A8" s="3" t="s">
        <v>42</v>
      </c>
    </row>
    <row r="9" spans="1:1" ht="46.8" x14ac:dyDescent="0.3">
      <c r="A9" s="3" t="s">
        <v>43</v>
      </c>
    </row>
    <row r="10" spans="1:1" ht="46.8" x14ac:dyDescent="0.3">
      <c r="A10" s="3" t="s">
        <v>44</v>
      </c>
    </row>
    <row r="11" spans="1:1" ht="46.8" x14ac:dyDescent="0.3">
      <c r="A11" s="3" t="s">
        <v>45</v>
      </c>
    </row>
    <row r="12" spans="1:1" ht="46.8" x14ac:dyDescent="0.3">
      <c r="A12" s="3" t="s">
        <v>46</v>
      </c>
    </row>
    <row r="13" spans="1:1" ht="78" x14ac:dyDescent="0.3">
      <c r="A13" s="3" t="s">
        <v>96</v>
      </c>
    </row>
    <row r="14" spans="1:1" ht="126" customHeight="1" x14ac:dyDescent="0.3"/>
    <row r="15" spans="1:1" ht="126" customHeight="1" x14ac:dyDescent="0.3">
      <c r="A15" s="3" t="s">
        <v>47</v>
      </c>
    </row>
    <row r="16" spans="1:1" ht="62.4" x14ac:dyDescent="0.3">
      <c r="A16" s="3" t="s">
        <v>48</v>
      </c>
    </row>
    <row r="17" spans="1:1" ht="31.2" x14ac:dyDescent="0.3">
      <c r="A17" s="3" t="s">
        <v>49</v>
      </c>
    </row>
    <row r="18" spans="1:1" ht="15.6" x14ac:dyDescent="0.3">
      <c r="A18" s="3" t="s">
        <v>50</v>
      </c>
    </row>
    <row r="19" spans="1:1" ht="15.6" x14ac:dyDescent="0.3">
      <c r="A19" s="3" t="s">
        <v>51</v>
      </c>
    </row>
    <row r="20" spans="1:1" ht="31.2" x14ac:dyDescent="0.3">
      <c r="A20" s="3" t="s">
        <v>52</v>
      </c>
    </row>
    <row r="21" spans="1:1" ht="34.799999999999997" x14ac:dyDescent="0.3">
      <c r="A21" s="21" t="s">
        <v>170</v>
      </c>
    </row>
    <row r="22" spans="1:1" ht="15.6" x14ac:dyDescent="0.3">
      <c r="A22" s="2" t="s">
        <v>97</v>
      </c>
    </row>
    <row r="23" spans="1:1" ht="62.4" x14ac:dyDescent="0.3">
      <c r="A23" s="3" t="s">
        <v>53</v>
      </c>
    </row>
    <row r="24" spans="1:1" ht="15.6" x14ac:dyDescent="0.3">
      <c r="A24" s="2" t="s">
        <v>98</v>
      </c>
    </row>
    <row r="25" spans="1:1" ht="46.8" x14ac:dyDescent="0.3">
      <c r="A25" s="2" t="s">
        <v>99</v>
      </c>
    </row>
    <row r="26" spans="1:1" ht="15.6" x14ac:dyDescent="0.3">
      <c r="A26" s="48" t="s">
        <v>171</v>
      </c>
    </row>
    <row r="27" spans="1:1" ht="15.6" x14ac:dyDescent="0.3">
      <c r="A27" s="2" t="s">
        <v>100</v>
      </c>
    </row>
    <row r="28" spans="1:1" ht="46.8" x14ac:dyDescent="0.3">
      <c r="A28" s="3" t="s">
        <v>101</v>
      </c>
    </row>
    <row r="29" spans="1:1" ht="62.4" x14ac:dyDescent="0.3">
      <c r="A29" s="2" t="s">
        <v>102</v>
      </c>
    </row>
    <row r="30" spans="1:1" ht="15.6" x14ac:dyDescent="0.3">
      <c r="A30" s="3" t="s">
        <v>54</v>
      </c>
    </row>
    <row r="31" spans="1:1" ht="31.2" x14ac:dyDescent="0.3">
      <c r="A31" s="3" t="s">
        <v>103</v>
      </c>
    </row>
    <row r="32" spans="1:1" ht="31.2" x14ac:dyDescent="0.3">
      <c r="A32" s="3" t="s">
        <v>104</v>
      </c>
    </row>
    <row r="33" spans="1:1" ht="31.2" x14ac:dyDescent="0.3">
      <c r="A33" s="3" t="s">
        <v>105</v>
      </c>
    </row>
    <row r="34" spans="1:1" ht="46.8" x14ac:dyDescent="0.3">
      <c r="A34" s="2" t="s">
        <v>106</v>
      </c>
    </row>
    <row r="35" spans="1:1" ht="15.6" x14ac:dyDescent="0.3">
      <c r="A35" s="2" t="s">
        <v>107</v>
      </c>
    </row>
    <row r="36" spans="1:1" ht="46.8" x14ac:dyDescent="0.3">
      <c r="A36" s="3" t="s">
        <v>108</v>
      </c>
    </row>
    <row r="37" spans="1:1" ht="15.6" x14ac:dyDescent="0.3">
      <c r="A37" s="2" t="s">
        <v>109</v>
      </c>
    </row>
    <row r="38" spans="1:1" ht="15.6" x14ac:dyDescent="0.3">
      <c r="A38" s="3" t="s">
        <v>55</v>
      </c>
    </row>
    <row r="39" spans="1:1" ht="31.2" x14ac:dyDescent="0.3">
      <c r="A39" s="3" t="s">
        <v>56</v>
      </c>
    </row>
    <row r="40" spans="1:1" ht="49.5" customHeight="1" x14ac:dyDescent="0.3">
      <c r="A40" s="2" t="s">
        <v>110</v>
      </c>
    </row>
    <row r="41" spans="1:1" ht="31.2" x14ac:dyDescent="0.3">
      <c r="A41" s="3" t="s">
        <v>111</v>
      </c>
    </row>
    <row r="42" spans="1:1" ht="31.2" x14ac:dyDescent="0.3">
      <c r="A42" s="3" t="s">
        <v>270</v>
      </c>
    </row>
    <row r="43" spans="1:1" ht="15.6" x14ac:dyDescent="0.3">
      <c r="A43" s="2" t="s">
        <v>112</v>
      </c>
    </row>
    <row r="44" spans="1:1" ht="31.2" x14ac:dyDescent="0.3">
      <c r="A44" s="3" t="s">
        <v>57</v>
      </c>
    </row>
    <row r="45" spans="1:1" ht="31.2" x14ac:dyDescent="0.3">
      <c r="A45" s="3" t="s">
        <v>58</v>
      </c>
    </row>
    <row r="46" spans="1:1" ht="15.6" x14ac:dyDescent="0.3">
      <c r="A46" s="3" t="s">
        <v>59</v>
      </c>
    </row>
    <row r="47" spans="1:1" ht="15.6" x14ac:dyDescent="0.3">
      <c r="A47" s="3" t="s">
        <v>60</v>
      </c>
    </row>
    <row r="48" spans="1:1" ht="15.6" x14ac:dyDescent="0.3">
      <c r="A48" s="3" t="s">
        <v>61</v>
      </c>
    </row>
    <row r="49" spans="1:1" ht="46.8" x14ac:dyDescent="0.3">
      <c r="A49" s="3" t="s">
        <v>62</v>
      </c>
    </row>
    <row r="50" spans="1:1" ht="15.6" x14ac:dyDescent="0.3">
      <c r="A50" s="2" t="s">
        <v>113</v>
      </c>
    </row>
    <row r="51" spans="1:1" ht="31.2" x14ac:dyDescent="0.3">
      <c r="A51" s="3" t="s">
        <v>4</v>
      </c>
    </row>
    <row r="52" spans="1:1" ht="31.2" x14ac:dyDescent="0.3">
      <c r="A52" s="3" t="s">
        <v>257</v>
      </c>
    </row>
    <row r="53" spans="1:1" ht="15.6" x14ac:dyDescent="0.3">
      <c r="A53" s="3" t="s">
        <v>63</v>
      </c>
    </row>
    <row r="54" spans="1:1" ht="15.6" x14ac:dyDescent="0.3">
      <c r="A54" s="2" t="s">
        <v>114</v>
      </c>
    </row>
    <row r="55" spans="1:1" ht="62.4" x14ac:dyDescent="0.3">
      <c r="A55" s="3" t="s">
        <v>115</v>
      </c>
    </row>
    <row r="56" spans="1:1" ht="46.8" x14ac:dyDescent="0.3">
      <c r="A56" s="3" t="s">
        <v>64</v>
      </c>
    </row>
    <row r="57" spans="1:1" ht="46.8" x14ac:dyDescent="0.3">
      <c r="A57" s="3" t="s">
        <v>116</v>
      </c>
    </row>
    <row r="58" spans="1:1" ht="121.5" customHeight="1" x14ac:dyDescent="0.3"/>
    <row r="59" spans="1:1" ht="42.75" customHeight="1" x14ac:dyDescent="0.3">
      <c r="A59" s="3" t="s">
        <v>117</v>
      </c>
    </row>
    <row r="60" spans="1:1" ht="58.5" customHeight="1" x14ac:dyDescent="0.3"/>
    <row r="61" spans="1:1" ht="58.5" customHeight="1" x14ac:dyDescent="0.3">
      <c r="A61" s="3" t="s">
        <v>118</v>
      </c>
    </row>
    <row r="62" spans="1:1" ht="31.2" x14ac:dyDescent="0.3">
      <c r="A62" s="3" t="s">
        <v>65</v>
      </c>
    </row>
    <row r="63" spans="1:1" ht="15.6" x14ac:dyDescent="0.3">
      <c r="A63" s="2" t="s">
        <v>119</v>
      </c>
    </row>
    <row r="64" spans="1:1" ht="31.2" x14ac:dyDescent="0.3">
      <c r="A64" s="3" t="s">
        <v>66</v>
      </c>
    </row>
    <row r="65" spans="1:3" ht="46.8" x14ac:dyDescent="0.3">
      <c r="A65" s="3" t="s">
        <v>120</v>
      </c>
    </row>
    <row r="66" spans="1:3" ht="15.6" x14ac:dyDescent="0.3">
      <c r="A66" s="3" t="s">
        <v>121</v>
      </c>
    </row>
    <row r="67" spans="1:3" ht="50.25" customHeight="1" x14ac:dyDescent="0.3">
      <c r="A67" s="22" t="s">
        <v>122</v>
      </c>
      <c r="B67" s="23"/>
      <c r="C67" s="24"/>
    </row>
    <row r="68" spans="1:3" ht="15.6" x14ac:dyDescent="0.3">
      <c r="A68" s="5" t="s">
        <v>72</v>
      </c>
      <c r="B68" s="5"/>
    </row>
    <row r="69" spans="1:3" ht="15.6" x14ac:dyDescent="0.3">
      <c r="A69" s="5" t="s">
        <v>73</v>
      </c>
      <c r="B69" s="5"/>
    </row>
    <row r="70" spans="1:3" ht="15.6" x14ac:dyDescent="0.3">
      <c r="A70" s="5" t="s">
        <v>74</v>
      </c>
      <c r="B70" s="5"/>
    </row>
    <row r="71" spans="1:3" ht="46.8" x14ac:dyDescent="0.3">
      <c r="A71" s="3" t="s">
        <v>123</v>
      </c>
    </row>
    <row r="72" spans="1:3" ht="15.6" x14ac:dyDescent="0.3">
      <c r="A72" s="2" t="s">
        <v>124</v>
      </c>
    </row>
    <row r="73" spans="1:3" ht="46.8" x14ac:dyDescent="0.3">
      <c r="A73" s="3" t="s">
        <v>67</v>
      </c>
    </row>
    <row r="74" spans="1:3" ht="15.6" x14ac:dyDescent="0.3">
      <c r="A74" s="2" t="s">
        <v>68</v>
      </c>
    </row>
    <row r="75" spans="1:3" ht="15.6" x14ac:dyDescent="0.3">
      <c r="A75" s="3" t="s">
        <v>125</v>
      </c>
    </row>
    <row r="76" spans="1:3" ht="15.6" x14ac:dyDescent="0.3">
      <c r="A76" s="3" t="s">
        <v>126</v>
      </c>
    </row>
    <row r="77" spans="1:3" ht="31.2" x14ac:dyDescent="0.3">
      <c r="A77" s="3" t="s">
        <v>127</v>
      </c>
    </row>
    <row r="78" spans="1:3" ht="15.6" x14ac:dyDescent="0.3">
      <c r="A78" s="3" t="s">
        <v>69</v>
      </c>
    </row>
    <row r="79" spans="1:3" ht="15.6" x14ac:dyDescent="0.3">
      <c r="A79" s="2" t="s">
        <v>70</v>
      </c>
    </row>
    <row r="80" spans="1:3" ht="15.6" x14ac:dyDescent="0.3">
      <c r="A80" s="3" t="s">
        <v>128</v>
      </c>
    </row>
    <row r="81" spans="1:1" ht="15.6" x14ac:dyDescent="0.3">
      <c r="A81" s="3" t="s">
        <v>129</v>
      </c>
    </row>
    <row r="82" spans="1:1" ht="15.6" x14ac:dyDescent="0.3">
      <c r="A82" s="3" t="s">
        <v>130</v>
      </c>
    </row>
    <row r="83" spans="1:1" ht="15.6" x14ac:dyDescent="0.3">
      <c r="A83" s="3" t="s">
        <v>131</v>
      </c>
    </row>
    <row r="84" spans="1:1" ht="15.6" x14ac:dyDescent="0.3">
      <c r="A84" s="3" t="s">
        <v>132</v>
      </c>
    </row>
    <row r="85" spans="1:1" ht="39" customHeight="1" x14ac:dyDescent="0.3">
      <c r="A85" s="2" t="s">
        <v>71</v>
      </c>
    </row>
    <row r="86" spans="1:1" ht="51" customHeight="1" x14ac:dyDescent="0.3">
      <c r="A86" s="25" t="s">
        <v>77</v>
      </c>
    </row>
  </sheetData>
  <hyperlinks>
    <hyperlink ref="A7"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I70"/>
  <sheetViews>
    <sheetView zoomScaleNormal="100" zoomScaleSheetLayoutView="85" workbookViewId="0">
      <selection activeCell="E11" sqref="E11:F11"/>
    </sheetView>
  </sheetViews>
  <sheetFormatPr defaultColWidth="9.109375" defaultRowHeight="15" x14ac:dyDescent="0.25"/>
  <cols>
    <col min="1" max="1" width="7.88671875" style="9" customWidth="1"/>
    <col min="2" max="2" width="63.109375" style="36" customWidth="1"/>
    <col min="3" max="3" width="22" style="36" customWidth="1"/>
    <col min="4" max="34" width="21.44140625" style="36" customWidth="1"/>
    <col min="35" max="35" width="10" style="35" bestFit="1" customWidth="1"/>
    <col min="36" max="16384" width="9.109375" style="36"/>
  </cols>
  <sheetData>
    <row r="1" spans="1:12" s="34" customFormat="1" ht="39" customHeight="1" x14ac:dyDescent="0.25">
      <c r="A1" s="214" t="s">
        <v>264</v>
      </c>
      <c r="B1" s="214"/>
      <c r="C1" s="214"/>
      <c r="D1" s="214"/>
      <c r="E1" s="214"/>
      <c r="F1" s="214"/>
      <c r="G1" s="214"/>
      <c r="H1" s="214"/>
      <c r="I1" s="214"/>
      <c r="J1" s="214"/>
    </row>
    <row r="2" spans="1:12" s="50" customFormat="1" ht="30" customHeight="1" x14ac:dyDescent="0.2">
      <c r="A2" s="215" t="s">
        <v>263</v>
      </c>
      <c r="B2" s="215"/>
      <c r="C2" s="215"/>
      <c r="D2" s="215"/>
      <c r="E2" s="215"/>
      <c r="F2" s="215"/>
      <c r="G2" s="215"/>
      <c r="H2" s="215"/>
      <c r="I2" s="215"/>
      <c r="J2" s="215"/>
    </row>
    <row r="3" spans="1:12" s="51" customFormat="1" ht="17.399999999999999" x14ac:dyDescent="0.25">
      <c r="A3" s="216" t="s">
        <v>268</v>
      </c>
      <c r="B3" s="216"/>
      <c r="C3" s="216"/>
      <c r="D3" s="216"/>
      <c r="E3" s="216"/>
      <c r="F3" s="216"/>
      <c r="G3" s="216"/>
      <c r="H3" s="216"/>
      <c r="I3" s="216"/>
      <c r="J3" s="216"/>
    </row>
    <row r="4" spans="1:12" s="51" customFormat="1" ht="17.399999999999999" customHeight="1" x14ac:dyDescent="0.25">
      <c r="A4" s="217" t="s">
        <v>262</v>
      </c>
      <c r="B4" s="217"/>
      <c r="C4" s="217"/>
      <c r="D4" s="217"/>
      <c r="E4" s="217"/>
      <c r="F4" s="217"/>
      <c r="G4" s="217"/>
      <c r="H4" s="217"/>
      <c r="I4" s="217"/>
      <c r="J4" s="217"/>
    </row>
    <row r="5" spans="1:12" s="53" customFormat="1" ht="15.6" thickBot="1" x14ac:dyDescent="0.35">
      <c r="A5" s="52"/>
    </row>
    <row r="6" spans="1:12" s="12" customFormat="1" ht="16.2" thickBot="1" x14ac:dyDescent="0.35">
      <c r="A6" s="198" t="s">
        <v>172</v>
      </c>
      <c r="B6" s="199"/>
      <c r="C6" s="199"/>
      <c r="D6" s="200"/>
      <c r="E6" s="201"/>
      <c r="F6" s="53"/>
      <c r="G6" s="53"/>
      <c r="H6" s="53"/>
      <c r="I6" s="54"/>
      <c r="J6" s="55"/>
    </row>
    <row r="7" spans="1:12" s="10" customFormat="1" ht="31.2" x14ac:dyDescent="0.25">
      <c r="A7" s="148" t="s">
        <v>5</v>
      </c>
      <c r="B7" s="149" t="s">
        <v>86</v>
      </c>
      <c r="C7" s="202" t="s">
        <v>78</v>
      </c>
      <c r="D7" s="202"/>
      <c r="E7" s="202" t="s">
        <v>79</v>
      </c>
      <c r="F7" s="202"/>
      <c r="G7" s="202" t="s">
        <v>80</v>
      </c>
      <c r="H7" s="202"/>
      <c r="I7" s="202" t="s">
        <v>81</v>
      </c>
      <c r="J7" s="202"/>
      <c r="K7" s="202" t="s">
        <v>254</v>
      </c>
      <c r="L7" s="203"/>
    </row>
    <row r="8" spans="1:12" s="10" customFormat="1" ht="35.25" customHeight="1" x14ac:dyDescent="0.25">
      <c r="A8" s="150"/>
      <c r="B8" s="65"/>
      <c r="C8" s="204" t="s">
        <v>260</v>
      </c>
      <c r="D8" s="204"/>
      <c r="E8" s="204" t="s">
        <v>259</v>
      </c>
      <c r="F8" s="204"/>
      <c r="G8" s="204" t="s">
        <v>259</v>
      </c>
      <c r="H8" s="204"/>
      <c r="I8" s="204" t="s">
        <v>259</v>
      </c>
      <c r="J8" s="204"/>
      <c r="K8" s="204" t="s">
        <v>259</v>
      </c>
      <c r="L8" s="204"/>
    </row>
    <row r="9" spans="1:12" s="10" customFormat="1" ht="19.5" customHeight="1" x14ac:dyDescent="0.25">
      <c r="A9" s="151">
        <v>1</v>
      </c>
      <c r="B9" s="145" t="s">
        <v>87</v>
      </c>
      <c r="C9" s="194">
        <v>0</v>
      </c>
      <c r="D9" s="194"/>
      <c r="E9" s="194">
        <v>0</v>
      </c>
      <c r="F9" s="194"/>
      <c r="G9" s="194">
        <v>0</v>
      </c>
      <c r="H9" s="194"/>
      <c r="I9" s="194">
        <v>0</v>
      </c>
      <c r="J9" s="194"/>
      <c r="K9" s="194">
        <f>C9+E9+G9+I9</f>
        <v>0</v>
      </c>
      <c r="L9" s="195"/>
    </row>
    <row r="10" spans="1:12" s="10" customFormat="1" x14ac:dyDescent="0.25">
      <c r="A10" s="151">
        <v>2</v>
      </c>
      <c r="B10" s="145" t="s">
        <v>82</v>
      </c>
      <c r="C10" s="194">
        <v>0</v>
      </c>
      <c r="D10" s="194"/>
      <c r="E10" s="194">
        <v>0</v>
      </c>
      <c r="F10" s="194"/>
      <c r="G10" s="194">
        <v>0</v>
      </c>
      <c r="H10" s="194"/>
      <c r="I10" s="194">
        <v>0</v>
      </c>
      <c r="J10" s="194"/>
      <c r="K10" s="194">
        <f>C10+E10+G10+I10</f>
        <v>0</v>
      </c>
      <c r="L10" s="195"/>
    </row>
    <row r="11" spans="1:12" s="10" customFormat="1" x14ac:dyDescent="0.25">
      <c r="A11" s="151">
        <v>3</v>
      </c>
      <c r="B11" s="145" t="s">
        <v>0</v>
      </c>
      <c r="C11" s="194">
        <v>0</v>
      </c>
      <c r="D11" s="194"/>
      <c r="E11" s="194">
        <v>0</v>
      </c>
      <c r="F11" s="194"/>
      <c r="G11" s="194">
        <v>0</v>
      </c>
      <c r="H11" s="194"/>
      <c r="I11" s="194">
        <v>0</v>
      </c>
      <c r="J11" s="194"/>
      <c r="K11" s="194">
        <f t="shared" ref="K11:K15" si="0">C11+E11+G11+I11</f>
        <v>0</v>
      </c>
      <c r="L11" s="195"/>
    </row>
    <row r="12" spans="1:12" s="10" customFormat="1" x14ac:dyDescent="0.25">
      <c r="A12" s="151">
        <v>4</v>
      </c>
      <c r="B12" s="145" t="s">
        <v>1</v>
      </c>
      <c r="C12" s="194">
        <v>0</v>
      </c>
      <c r="D12" s="194"/>
      <c r="E12" s="194">
        <v>0</v>
      </c>
      <c r="F12" s="194"/>
      <c r="G12" s="194">
        <v>0</v>
      </c>
      <c r="H12" s="194"/>
      <c r="I12" s="194">
        <v>0</v>
      </c>
      <c r="J12" s="194"/>
      <c r="K12" s="194">
        <f t="shared" si="0"/>
        <v>0</v>
      </c>
      <c r="L12" s="195"/>
    </row>
    <row r="13" spans="1:12" s="10" customFormat="1" x14ac:dyDescent="0.25">
      <c r="A13" s="151">
        <v>5</v>
      </c>
      <c r="B13" s="145" t="s">
        <v>3</v>
      </c>
      <c r="C13" s="194">
        <v>0</v>
      </c>
      <c r="D13" s="194"/>
      <c r="E13" s="194">
        <v>0</v>
      </c>
      <c r="F13" s="194"/>
      <c r="G13" s="194">
        <v>0</v>
      </c>
      <c r="H13" s="194"/>
      <c r="I13" s="194">
        <v>0</v>
      </c>
      <c r="J13" s="194"/>
      <c r="K13" s="194">
        <f>C13+E13+G13+I13</f>
        <v>0</v>
      </c>
      <c r="L13" s="195"/>
    </row>
    <row r="14" spans="1:12" s="10" customFormat="1" x14ac:dyDescent="0.25">
      <c r="A14" s="151">
        <v>6</v>
      </c>
      <c r="B14" s="145" t="s">
        <v>88</v>
      </c>
      <c r="C14" s="194">
        <v>0</v>
      </c>
      <c r="D14" s="194"/>
      <c r="E14" s="194">
        <v>0</v>
      </c>
      <c r="F14" s="194"/>
      <c r="G14" s="194">
        <v>0</v>
      </c>
      <c r="H14" s="194"/>
      <c r="I14" s="194">
        <v>0</v>
      </c>
      <c r="J14" s="194"/>
      <c r="K14" s="194">
        <f>C14+E14+G14+I14</f>
        <v>0</v>
      </c>
      <c r="L14" s="195"/>
    </row>
    <row r="15" spans="1:12" s="10" customFormat="1" x14ac:dyDescent="0.25">
      <c r="A15" s="151">
        <v>7</v>
      </c>
      <c r="B15" s="146" t="s">
        <v>83</v>
      </c>
      <c r="C15" s="194">
        <v>0</v>
      </c>
      <c r="D15" s="194"/>
      <c r="E15" s="194">
        <v>0</v>
      </c>
      <c r="F15" s="194"/>
      <c r="G15" s="194">
        <v>0</v>
      </c>
      <c r="H15" s="194"/>
      <c r="I15" s="194">
        <v>0</v>
      </c>
      <c r="J15" s="194"/>
      <c r="K15" s="194">
        <f t="shared" si="0"/>
        <v>0</v>
      </c>
      <c r="L15" s="195"/>
    </row>
    <row r="16" spans="1:12" s="10" customFormat="1" x14ac:dyDescent="0.25">
      <c r="A16" s="151">
        <v>8</v>
      </c>
      <c r="B16" s="147" t="s">
        <v>84</v>
      </c>
      <c r="C16" s="194">
        <v>0</v>
      </c>
      <c r="D16" s="194"/>
      <c r="E16" s="194">
        <v>0</v>
      </c>
      <c r="F16" s="194"/>
      <c r="G16" s="194">
        <v>0</v>
      </c>
      <c r="H16" s="194"/>
      <c r="I16" s="194">
        <v>0</v>
      </c>
      <c r="J16" s="194"/>
      <c r="K16" s="194">
        <f>C16+E16+G16+I16</f>
        <v>0</v>
      </c>
      <c r="L16" s="195"/>
    </row>
    <row r="17" spans="1:34" s="35" customFormat="1" ht="30" x14ac:dyDescent="0.25">
      <c r="A17" s="151">
        <v>9</v>
      </c>
      <c r="B17" s="145" t="s">
        <v>7</v>
      </c>
      <c r="C17" s="192">
        <f>SUM(C9:D16)</f>
        <v>0</v>
      </c>
      <c r="D17" s="192"/>
      <c r="E17" s="192">
        <f>SUM(E9:F16)</f>
        <v>0</v>
      </c>
      <c r="F17" s="192"/>
      <c r="G17" s="192">
        <f>SUM(G9:H16)</f>
        <v>0</v>
      </c>
      <c r="H17" s="192"/>
      <c r="I17" s="192">
        <f>SUM(I9:J16)</f>
        <v>0</v>
      </c>
      <c r="J17" s="192"/>
      <c r="K17" s="192">
        <f>SUM(K9:L16)</f>
        <v>0</v>
      </c>
      <c r="L17" s="193"/>
      <c r="M17" s="10"/>
      <c r="N17" s="10"/>
      <c r="O17" s="10"/>
      <c r="P17" s="10"/>
      <c r="Q17" s="10"/>
      <c r="R17" s="10"/>
      <c r="S17" s="10"/>
      <c r="T17" s="10"/>
      <c r="U17" s="10"/>
      <c r="V17" s="10"/>
      <c r="W17" s="10"/>
      <c r="X17" s="10"/>
      <c r="Y17" s="10"/>
      <c r="Z17" s="10"/>
      <c r="AA17" s="10"/>
    </row>
    <row r="18" spans="1:34" s="10" customFormat="1" x14ac:dyDescent="0.25">
      <c r="A18" s="151">
        <v>10</v>
      </c>
      <c r="B18" s="145" t="s">
        <v>75</v>
      </c>
      <c r="C18" s="194">
        <v>0</v>
      </c>
      <c r="D18" s="194"/>
      <c r="E18" s="194">
        <v>0</v>
      </c>
      <c r="F18" s="194"/>
      <c r="G18" s="194">
        <v>0</v>
      </c>
      <c r="H18" s="194"/>
      <c r="I18" s="194">
        <v>0</v>
      </c>
      <c r="J18" s="194"/>
      <c r="K18" s="194">
        <f>C18+E18+G18+I18</f>
        <v>0</v>
      </c>
      <c r="L18" s="195"/>
    </row>
    <row r="19" spans="1:34" s="35" customFormat="1" ht="35.1" customHeight="1" thickBot="1" x14ac:dyDescent="0.3">
      <c r="A19" s="152">
        <v>11</v>
      </c>
      <c r="B19" s="153" t="s">
        <v>8</v>
      </c>
      <c r="C19" s="196">
        <f>SUM(C17:D18)</f>
        <v>0</v>
      </c>
      <c r="D19" s="196"/>
      <c r="E19" s="196">
        <f>SUM(E17:F18)</f>
        <v>0</v>
      </c>
      <c r="F19" s="196"/>
      <c r="G19" s="196">
        <f>SUM(G17:H18)</f>
        <v>0</v>
      </c>
      <c r="H19" s="196"/>
      <c r="I19" s="196">
        <f>SUM(I17:J18)</f>
        <v>0</v>
      </c>
      <c r="J19" s="196"/>
      <c r="K19" s="196">
        <f>SUM(K17:L18)</f>
        <v>0</v>
      </c>
      <c r="L19" s="197"/>
      <c r="M19" s="10"/>
      <c r="N19" s="10"/>
      <c r="O19" s="10"/>
      <c r="P19" s="10"/>
      <c r="Q19" s="10"/>
      <c r="R19" s="10"/>
      <c r="S19" s="10"/>
      <c r="T19" s="10"/>
      <c r="U19" s="10"/>
      <c r="V19" s="10"/>
      <c r="W19" s="10"/>
      <c r="X19" s="10"/>
      <c r="Y19" s="10"/>
      <c r="Z19" s="10"/>
      <c r="AA19" s="10"/>
    </row>
    <row r="20" spans="1:34" s="12" customFormat="1" ht="15.6" x14ac:dyDescent="0.3">
      <c r="R20" s="10"/>
    </row>
    <row r="21" spans="1:34" ht="15.6" thickBot="1" x14ac:dyDescent="0.3">
      <c r="R21" s="10"/>
    </row>
    <row r="22" spans="1:34" s="30" customFormat="1" ht="46.8" x14ac:dyDescent="0.3">
      <c r="A22" s="148" t="s">
        <v>5</v>
      </c>
      <c r="B22" s="154" t="s">
        <v>163</v>
      </c>
      <c r="C22" s="155" t="s">
        <v>76</v>
      </c>
      <c r="D22" s="156" t="s">
        <v>78</v>
      </c>
      <c r="E22" s="211" t="s">
        <v>85</v>
      </c>
      <c r="F22" s="211"/>
      <c r="G22" s="212"/>
      <c r="R22" s="10"/>
    </row>
    <row r="23" spans="1:34" s="30" customFormat="1" ht="15.6" x14ac:dyDescent="0.3">
      <c r="A23" s="157"/>
      <c r="B23" s="27" t="s">
        <v>6</v>
      </c>
      <c r="C23" s="27"/>
      <c r="D23" s="28">
        <v>0</v>
      </c>
      <c r="E23" s="28">
        <v>1</v>
      </c>
      <c r="F23" s="28">
        <v>2</v>
      </c>
      <c r="G23" s="158">
        <v>3</v>
      </c>
      <c r="R23" s="10"/>
    </row>
    <row r="24" spans="1:34" s="30" customFormat="1" ht="99.75" customHeight="1" thickBot="1" x14ac:dyDescent="0.3">
      <c r="A24" s="152">
        <v>1</v>
      </c>
      <c r="B24" s="159" t="s">
        <v>167</v>
      </c>
      <c r="C24" s="160">
        <f>SUM(D24:G24)</f>
        <v>0</v>
      </c>
      <c r="D24" s="161">
        <v>0</v>
      </c>
      <c r="E24" s="162">
        <v>0</v>
      </c>
      <c r="F24" s="162">
        <v>0</v>
      </c>
      <c r="G24" s="163">
        <v>0</v>
      </c>
    </row>
    <row r="25" spans="1:34" s="12" customFormat="1" ht="15.6" x14ac:dyDescent="0.3"/>
    <row r="26" spans="1:34" ht="15.6" thickBot="1" x14ac:dyDescent="0.3"/>
    <row r="27" spans="1:34" ht="31.5" customHeight="1" x14ac:dyDescent="0.25">
      <c r="A27" s="148" t="s">
        <v>5</v>
      </c>
      <c r="B27" s="154" t="s">
        <v>164</v>
      </c>
      <c r="C27" s="164"/>
      <c r="D27" s="213"/>
      <c r="E27" s="213"/>
      <c r="F27" s="213"/>
      <c r="G27" s="213"/>
      <c r="H27" s="213"/>
      <c r="I27" s="213"/>
      <c r="J27" s="213"/>
      <c r="K27" s="213"/>
      <c r="L27" s="213"/>
      <c r="M27" s="213"/>
      <c r="N27" s="213"/>
      <c r="O27" s="213"/>
      <c r="P27" s="213"/>
      <c r="Q27" s="213"/>
      <c r="R27" s="213"/>
      <c r="S27" s="205"/>
      <c r="T27" s="206"/>
      <c r="U27" s="206"/>
      <c r="V27" s="206"/>
      <c r="W27" s="206"/>
      <c r="X27" s="206"/>
      <c r="Y27" s="207"/>
      <c r="Z27" s="208"/>
      <c r="AA27" s="209"/>
      <c r="AB27" s="209"/>
      <c r="AC27" s="209"/>
      <c r="AD27" s="209"/>
      <c r="AE27" s="209"/>
      <c r="AF27" s="209"/>
      <c r="AG27" s="209"/>
      <c r="AH27" s="210"/>
    </row>
    <row r="28" spans="1:34" ht="15.6" x14ac:dyDescent="0.3">
      <c r="A28" s="165"/>
      <c r="B28" s="33" t="s">
        <v>9</v>
      </c>
      <c r="C28" s="14" t="s">
        <v>2</v>
      </c>
      <c r="D28" s="37" t="s">
        <v>10</v>
      </c>
      <c r="E28" s="37" t="s">
        <v>11</v>
      </c>
      <c r="F28" s="37" t="s">
        <v>12</v>
      </c>
      <c r="G28" s="37" t="s">
        <v>13</v>
      </c>
      <c r="H28" s="37" t="s">
        <v>14</v>
      </c>
      <c r="I28" s="37" t="s">
        <v>15</v>
      </c>
      <c r="J28" s="37" t="s">
        <v>16</v>
      </c>
      <c r="K28" s="37" t="s">
        <v>17</v>
      </c>
      <c r="L28" s="37" t="s">
        <v>18</v>
      </c>
      <c r="M28" s="37" t="s">
        <v>19</v>
      </c>
      <c r="N28" s="37" t="s">
        <v>20</v>
      </c>
      <c r="O28" s="37" t="s">
        <v>21</v>
      </c>
      <c r="P28" s="37" t="s">
        <v>22</v>
      </c>
      <c r="Q28" s="37" t="s">
        <v>23</v>
      </c>
      <c r="R28" s="37" t="s">
        <v>24</v>
      </c>
      <c r="S28" s="37" t="s">
        <v>25</v>
      </c>
      <c r="T28" s="37" t="s">
        <v>26</v>
      </c>
      <c r="U28" s="37" t="s">
        <v>27</v>
      </c>
      <c r="V28" s="37" t="s">
        <v>28</v>
      </c>
      <c r="W28" s="37" t="s">
        <v>29</v>
      </c>
      <c r="X28" s="37" t="s">
        <v>30</v>
      </c>
      <c r="Y28" s="37" t="s">
        <v>31</v>
      </c>
      <c r="Z28" s="37" t="s">
        <v>32</v>
      </c>
      <c r="AA28" s="37" t="s">
        <v>33</v>
      </c>
      <c r="AB28" s="37" t="s">
        <v>34</v>
      </c>
      <c r="AC28" s="37" t="s">
        <v>35</v>
      </c>
      <c r="AD28" s="37" t="s">
        <v>36</v>
      </c>
      <c r="AE28" s="37" t="s">
        <v>37</v>
      </c>
      <c r="AF28" s="37" t="s">
        <v>38</v>
      </c>
      <c r="AG28" s="37" t="s">
        <v>39</v>
      </c>
      <c r="AH28" s="38" t="s">
        <v>40</v>
      </c>
    </row>
    <row r="29" spans="1:34" ht="33" customHeight="1" x14ac:dyDescent="0.25">
      <c r="A29" s="166"/>
      <c r="B29" s="15" t="s">
        <v>89</v>
      </c>
      <c r="C29" s="8">
        <f>SUM(D29:AH29)</f>
        <v>0</v>
      </c>
      <c r="D29" s="39">
        <v>0</v>
      </c>
      <c r="E29" s="39">
        <v>0</v>
      </c>
      <c r="F29" s="39">
        <v>0</v>
      </c>
      <c r="G29" s="39">
        <v>0</v>
      </c>
      <c r="H29" s="39">
        <v>0</v>
      </c>
      <c r="I29" s="39">
        <v>0</v>
      </c>
      <c r="J29" s="39">
        <v>0</v>
      </c>
      <c r="K29" s="39">
        <v>0</v>
      </c>
      <c r="L29" s="39">
        <v>0</v>
      </c>
      <c r="M29" s="39">
        <v>0</v>
      </c>
      <c r="N29" s="39">
        <v>0</v>
      </c>
      <c r="O29" s="39">
        <v>0</v>
      </c>
      <c r="P29" s="39">
        <v>0</v>
      </c>
      <c r="Q29" s="39">
        <v>0</v>
      </c>
      <c r="R29" s="39">
        <v>0</v>
      </c>
      <c r="S29" s="39">
        <v>0</v>
      </c>
      <c r="T29" s="39">
        <v>0</v>
      </c>
      <c r="U29" s="39">
        <v>0</v>
      </c>
      <c r="V29" s="39">
        <v>0</v>
      </c>
      <c r="W29" s="39">
        <v>0</v>
      </c>
      <c r="X29" s="39">
        <v>0</v>
      </c>
      <c r="Y29" s="39">
        <v>0</v>
      </c>
      <c r="Z29" s="39">
        <v>0</v>
      </c>
      <c r="AA29" s="39">
        <v>0</v>
      </c>
      <c r="AB29" s="39">
        <v>0</v>
      </c>
      <c r="AC29" s="39">
        <v>0</v>
      </c>
      <c r="AD29" s="39">
        <v>0</v>
      </c>
      <c r="AE29" s="39">
        <v>0</v>
      </c>
      <c r="AF29" s="39">
        <v>0</v>
      </c>
      <c r="AG29" s="39">
        <v>0</v>
      </c>
      <c r="AH29" s="167">
        <v>0</v>
      </c>
    </row>
    <row r="30" spans="1:34" ht="18" customHeight="1" x14ac:dyDescent="0.25">
      <c r="A30" s="166"/>
      <c r="B30" s="29" t="s">
        <v>90</v>
      </c>
      <c r="C30" s="8">
        <f>SUM(D30:AH30)</f>
        <v>0</v>
      </c>
      <c r="D30" s="39">
        <v>0</v>
      </c>
      <c r="E30" s="39">
        <v>0</v>
      </c>
      <c r="F30" s="39">
        <v>0</v>
      </c>
      <c r="G30" s="39">
        <v>0</v>
      </c>
      <c r="H30" s="39">
        <v>0</v>
      </c>
      <c r="I30" s="39">
        <v>0</v>
      </c>
      <c r="J30" s="39">
        <v>0</v>
      </c>
      <c r="K30" s="39">
        <v>0</v>
      </c>
      <c r="L30" s="39">
        <v>0</v>
      </c>
      <c r="M30" s="39">
        <v>0</v>
      </c>
      <c r="N30" s="39">
        <v>0</v>
      </c>
      <c r="O30" s="39">
        <v>0</v>
      </c>
      <c r="P30" s="39">
        <v>0</v>
      </c>
      <c r="Q30" s="39">
        <v>0</v>
      </c>
      <c r="R30" s="39">
        <v>0</v>
      </c>
      <c r="S30" s="39">
        <v>0</v>
      </c>
      <c r="T30" s="39">
        <v>0</v>
      </c>
      <c r="U30" s="39">
        <v>0</v>
      </c>
      <c r="V30" s="39">
        <v>0</v>
      </c>
      <c r="W30" s="39">
        <v>0</v>
      </c>
      <c r="X30" s="39">
        <v>0</v>
      </c>
      <c r="Y30" s="39">
        <v>0</v>
      </c>
      <c r="Z30" s="39">
        <v>0</v>
      </c>
      <c r="AA30" s="39">
        <v>0</v>
      </c>
      <c r="AB30" s="39">
        <v>0</v>
      </c>
      <c r="AC30" s="39">
        <v>0</v>
      </c>
      <c r="AD30" s="39">
        <v>0</v>
      </c>
      <c r="AE30" s="39">
        <v>0</v>
      </c>
      <c r="AF30" s="39">
        <v>0</v>
      </c>
      <c r="AG30" s="39">
        <v>0</v>
      </c>
      <c r="AH30" s="167">
        <v>0</v>
      </c>
    </row>
    <row r="31" spans="1:34" ht="31.2" x14ac:dyDescent="0.25">
      <c r="A31" s="166">
        <v>1</v>
      </c>
      <c r="B31" s="19" t="s">
        <v>133</v>
      </c>
      <c r="C31" s="8">
        <f>SUM(D31:AH31)</f>
        <v>0</v>
      </c>
      <c r="D31" s="18">
        <f t="shared" ref="D31:AH31" si="1">D30-D29</f>
        <v>0</v>
      </c>
      <c r="E31" s="18">
        <f t="shared" si="1"/>
        <v>0</v>
      </c>
      <c r="F31" s="18">
        <f t="shared" si="1"/>
        <v>0</v>
      </c>
      <c r="G31" s="18">
        <f t="shared" si="1"/>
        <v>0</v>
      </c>
      <c r="H31" s="18">
        <f t="shared" si="1"/>
        <v>0</v>
      </c>
      <c r="I31" s="18">
        <f t="shared" si="1"/>
        <v>0</v>
      </c>
      <c r="J31" s="18">
        <f t="shared" si="1"/>
        <v>0</v>
      </c>
      <c r="K31" s="18">
        <f t="shared" si="1"/>
        <v>0</v>
      </c>
      <c r="L31" s="18">
        <f t="shared" si="1"/>
        <v>0</v>
      </c>
      <c r="M31" s="18">
        <f t="shared" si="1"/>
        <v>0</v>
      </c>
      <c r="N31" s="18">
        <f t="shared" si="1"/>
        <v>0</v>
      </c>
      <c r="O31" s="18">
        <f t="shared" si="1"/>
        <v>0</v>
      </c>
      <c r="P31" s="18">
        <f t="shared" si="1"/>
        <v>0</v>
      </c>
      <c r="Q31" s="18">
        <f t="shared" si="1"/>
        <v>0</v>
      </c>
      <c r="R31" s="18">
        <f t="shared" si="1"/>
        <v>0</v>
      </c>
      <c r="S31" s="18">
        <f t="shared" si="1"/>
        <v>0</v>
      </c>
      <c r="T31" s="18">
        <f t="shared" si="1"/>
        <v>0</v>
      </c>
      <c r="U31" s="18">
        <f t="shared" si="1"/>
        <v>0</v>
      </c>
      <c r="V31" s="18">
        <f t="shared" si="1"/>
        <v>0</v>
      </c>
      <c r="W31" s="18">
        <f t="shared" si="1"/>
        <v>0</v>
      </c>
      <c r="X31" s="18">
        <f t="shared" si="1"/>
        <v>0</v>
      </c>
      <c r="Y31" s="18">
        <f t="shared" si="1"/>
        <v>0</v>
      </c>
      <c r="Z31" s="18">
        <f t="shared" si="1"/>
        <v>0</v>
      </c>
      <c r="AA31" s="18">
        <f t="shared" si="1"/>
        <v>0</v>
      </c>
      <c r="AB31" s="18">
        <f t="shared" si="1"/>
        <v>0</v>
      </c>
      <c r="AC31" s="18">
        <f t="shared" si="1"/>
        <v>0</v>
      </c>
      <c r="AD31" s="18">
        <f t="shared" si="1"/>
        <v>0</v>
      </c>
      <c r="AE31" s="18">
        <f t="shared" si="1"/>
        <v>0</v>
      </c>
      <c r="AF31" s="18">
        <f t="shared" si="1"/>
        <v>0</v>
      </c>
      <c r="AG31" s="18">
        <f t="shared" si="1"/>
        <v>0</v>
      </c>
      <c r="AH31" s="168">
        <f t="shared" si="1"/>
        <v>0</v>
      </c>
    </row>
    <row r="32" spans="1:34" x14ac:dyDescent="0.25">
      <c r="A32" s="166"/>
      <c r="B32" s="6" t="s">
        <v>134</v>
      </c>
      <c r="C32" s="8">
        <f>SUM(D32:AH32)</f>
        <v>0</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167"/>
    </row>
    <row r="33" spans="1:34" x14ac:dyDescent="0.25">
      <c r="A33" s="166"/>
      <c r="B33" s="6" t="s">
        <v>135</v>
      </c>
      <c r="C33" s="8">
        <f>SUM(D33:AH33)</f>
        <v>0</v>
      </c>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167"/>
    </row>
    <row r="34" spans="1:34" x14ac:dyDescent="0.25">
      <c r="A34" s="166">
        <v>2</v>
      </c>
      <c r="B34" s="6" t="s">
        <v>136</v>
      </c>
      <c r="C34" s="8">
        <f t="shared" ref="C34" si="2">SUM(D34:AH34)</f>
        <v>0</v>
      </c>
      <c r="D34" s="31">
        <f>D33-D32</f>
        <v>0</v>
      </c>
      <c r="E34" s="31">
        <f t="shared" ref="E34:AH34" si="3">E33-E32</f>
        <v>0</v>
      </c>
      <c r="F34" s="31">
        <f t="shared" si="3"/>
        <v>0</v>
      </c>
      <c r="G34" s="31">
        <f t="shared" si="3"/>
        <v>0</v>
      </c>
      <c r="H34" s="31">
        <f t="shared" si="3"/>
        <v>0</v>
      </c>
      <c r="I34" s="31">
        <f t="shared" si="3"/>
        <v>0</v>
      </c>
      <c r="J34" s="31">
        <f t="shared" si="3"/>
        <v>0</v>
      </c>
      <c r="K34" s="31">
        <f t="shared" si="3"/>
        <v>0</v>
      </c>
      <c r="L34" s="31">
        <f t="shared" si="3"/>
        <v>0</v>
      </c>
      <c r="M34" s="31">
        <f t="shared" si="3"/>
        <v>0</v>
      </c>
      <c r="N34" s="31">
        <f t="shared" si="3"/>
        <v>0</v>
      </c>
      <c r="O34" s="31">
        <f t="shared" si="3"/>
        <v>0</v>
      </c>
      <c r="P34" s="31">
        <f t="shared" si="3"/>
        <v>0</v>
      </c>
      <c r="Q34" s="31">
        <f t="shared" si="3"/>
        <v>0</v>
      </c>
      <c r="R34" s="31">
        <f t="shared" si="3"/>
        <v>0</v>
      </c>
      <c r="S34" s="31">
        <f t="shared" si="3"/>
        <v>0</v>
      </c>
      <c r="T34" s="31">
        <f t="shared" si="3"/>
        <v>0</v>
      </c>
      <c r="U34" s="31">
        <f t="shared" si="3"/>
        <v>0</v>
      </c>
      <c r="V34" s="31">
        <f t="shared" si="3"/>
        <v>0</v>
      </c>
      <c r="W34" s="31">
        <f t="shared" si="3"/>
        <v>0</v>
      </c>
      <c r="X34" s="31">
        <f t="shared" si="3"/>
        <v>0</v>
      </c>
      <c r="Y34" s="31">
        <f t="shared" si="3"/>
        <v>0</v>
      </c>
      <c r="Z34" s="31">
        <f t="shared" si="3"/>
        <v>0</v>
      </c>
      <c r="AA34" s="31">
        <f t="shared" si="3"/>
        <v>0</v>
      </c>
      <c r="AB34" s="31">
        <f t="shared" si="3"/>
        <v>0</v>
      </c>
      <c r="AC34" s="31">
        <f t="shared" si="3"/>
        <v>0</v>
      </c>
      <c r="AD34" s="31">
        <f t="shared" si="3"/>
        <v>0</v>
      </c>
      <c r="AE34" s="31">
        <f t="shared" si="3"/>
        <v>0</v>
      </c>
      <c r="AF34" s="31">
        <f t="shared" si="3"/>
        <v>0</v>
      </c>
      <c r="AG34" s="31">
        <f t="shared" si="3"/>
        <v>0</v>
      </c>
      <c r="AH34" s="169">
        <f t="shared" si="3"/>
        <v>0</v>
      </c>
    </row>
    <row r="35" spans="1:34" x14ac:dyDescent="0.25">
      <c r="A35" s="166"/>
      <c r="B35" s="6" t="s">
        <v>137</v>
      </c>
      <c r="C35" s="8">
        <f t="shared" ref="C35" si="4">SUM(D35:AH35)</f>
        <v>0</v>
      </c>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167"/>
    </row>
    <row r="36" spans="1:34" x14ac:dyDescent="0.25">
      <c r="A36" s="166"/>
      <c r="B36" s="6" t="s">
        <v>138</v>
      </c>
      <c r="C36" s="8">
        <f>SUM(D36:AH36)</f>
        <v>0</v>
      </c>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167"/>
    </row>
    <row r="37" spans="1:34" x14ac:dyDescent="0.25">
      <c r="A37" s="166">
        <v>3</v>
      </c>
      <c r="B37" s="6" t="s">
        <v>139</v>
      </c>
      <c r="C37" s="8">
        <f>SUM(D37:AH37)</f>
        <v>0</v>
      </c>
      <c r="D37" s="31">
        <f>D36-D35</f>
        <v>0</v>
      </c>
      <c r="E37" s="31">
        <f t="shared" ref="E37:AH37" si="5">E36-E35</f>
        <v>0</v>
      </c>
      <c r="F37" s="31">
        <f t="shared" si="5"/>
        <v>0</v>
      </c>
      <c r="G37" s="31">
        <f t="shared" si="5"/>
        <v>0</v>
      </c>
      <c r="H37" s="31">
        <f t="shared" si="5"/>
        <v>0</v>
      </c>
      <c r="I37" s="31">
        <f t="shared" si="5"/>
        <v>0</v>
      </c>
      <c r="J37" s="31">
        <f t="shared" si="5"/>
        <v>0</v>
      </c>
      <c r="K37" s="31">
        <f t="shared" si="5"/>
        <v>0</v>
      </c>
      <c r="L37" s="31">
        <f t="shared" si="5"/>
        <v>0</v>
      </c>
      <c r="M37" s="31">
        <f t="shared" si="5"/>
        <v>0</v>
      </c>
      <c r="N37" s="31">
        <f t="shared" si="5"/>
        <v>0</v>
      </c>
      <c r="O37" s="31">
        <f t="shared" si="5"/>
        <v>0</v>
      </c>
      <c r="P37" s="31">
        <f>P36-P35</f>
        <v>0</v>
      </c>
      <c r="Q37" s="31">
        <f t="shared" si="5"/>
        <v>0</v>
      </c>
      <c r="R37" s="31">
        <f t="shared" si="5"/>
        <v>0</v>
      </c>
      <c r="S37" s="31">
        <f t="shared" si="5"/>
        <v>0</v>
      </c>
      <c r="T37" s="31">
        <f t="shared" si="5"/>
        <v>0</v>
      </c>
      <c r="U37" s="31">
        <f t="shared" si="5"/>
        <v>0</v>
      </c>
      <c r="V37" s="31">
        <f t="shared" si="5"/>
        <v>0</v>
      </c>
      <c r="W37" s="31">
        <f t="shared" si="5"/>
        <v>0</v>
      </c>
      <c r="X37" s="31">
        <f t="shared" si="5"/>
        <v>0</v>
      </c>
      <c r="Y37" s="31">
        <f t="shared" si="5"/>
        <v>0</v>
      </c>
      <c r="Z37" s="31">
        <f>Z36-Z35</f>
        <v>0</v>
      </c>
      <c r="AA37" s="31">
        <f t="shared" si="5"/>
        <v>0</v>
      </c>
      <c r="AB37" s="31">
        <f t="shared" si="5"/>
        <v>0</v>
      </c>
      <c r="AC37" s="31">
        <f t="shared" si="5"/>
        <v>0</v>
      </c>
      <c r="AD37" s="31">
        <f t="shared" si="5"/>
        <v>0</v>
      </c>
      <c r="AE37" s="31">
        <f t="shared" si="5"/>
        <v>0</v>
      </c>
      <c r="AF37" s="31">
        <f t="shared" si="5"/>
        <v>0</v>
      </c>
      <c r="AG37" s="31">
        <f t="shared" si="5"/>
        <v>0</v>
      </c>
      <c r="AH37" s="169">
        <f t="shared" si="5"/>
        <v>0</v>
      </c>
    </row>
    <row r="38" spans="1:34" ht="30" x14ac:dyDescent="0.25">
      <c r="A38" s="166"/>
      <c r="B38" s="6" t="s">
        <v>140</v>
      </c>
      <c r="C38" s="8">
        <f t="shared" ref="C38:C46" si="6">SUM(D38:AH38)</f>
        <v>0</v>
      </c>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167"/>
    </row>
    <row r="39" spans="1:34" ht="30" x14ac:dyDescent="0.25">
      <c r="A39" s="166"/>
      <c r="B39" s="6" t="s">
        <v>141</v>
      </c>
      <c r="C39" s="8">
        <f t="shared" si="6"/>
        <v>0</v>
      </c>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167"/>
    </row>
    <row r="40" spans="1:34" ht="30" x14ac:dyDescent="0.25">
      <c r="A40" s="166">
        <v>4</v>
      </c>
      <c r="B40" s="6" t="s">
        <v>142</v>
      </c>
      <c r="C40" s="8">
        <f t="shared" si="6"/>
        <v>0</v>
      </c>
      <c r="D40" s="31">
        <f>D39-D38</f>
        <v>0</v>
      </c>
      <c r="E40" s="31">
        <f t="shared" ref="E40:AH40" si="7">E39-E38</f>
        <v>0</v>
      </c>
      <c r="F40" s="31">
        <f t="shared" si="7"/>
        <v>0</v>
      </c>
      <c r="G40" s="31">
        <f t="shared" si="7"/>
        <v>0</v>
      </c>
      <c r="H40" s="31">
        <f t="shared" si="7"/>
        <v>0</v>
      </c>
      <c r="I40" s="31">
        <f t="shared" si="7"/>
        <v>0</v>
      </c>
      <c r="J40" s="31">
        <f t="shared" si="7"/>
        <v>0</v>
      </c>
      <c r="K40" s="31">
        <f t="shared" si="7"/>
        <v>0</v>
      </c>
      <c r="L40" s="31">
        <f t="shared" si="7"/>
        <v>0</v>
      </c>
      <c r="M40" s="31">
        <f t="shared" si="7"/>
        <v>0</v>
      </c>
      <c r="N40" s="31">
        <f t="shared" si="7"/>
        <v>0</v>
      </c>
      <c r="O40" s="31">
        <f t="shared" si="7"/>
        <v>0</v>
      </c>
      <c r="P40" s="31">
        <f>P39-P38</f>
        <v>0</v>
      </c>
      <c r="Q40" s="31">
        <f t="shared" si="7"/>
        <v>0</v>
      </c>
      <c r="R40" s="31">
        <f t="shared" si="7"/>
        <v>0</v>
      </c>
      <c r="S40" s="31">
        <f t="shared" si="7"/>
        <v>0</v>
      </c>
      <c r="T40" s="31">
        <f t="shared" si="7"/>
        <v>0</v>
      </c>
      <c r="U40" s="31">
        <f t="shared" si="7"/>
        <v>0</v>
      </c>
      <c r="V40" s="31">
        <f t="shared" si="7"/>
        <v>0</v>
      </c>
      <c r="W40" s="31">
        <f t="shared" si="7"/>
        <v>0</v>
      </c>
      <c r="X40" s="31">
        <f t="shared" si="7"/>
        <v>0</v>
      </c>
      <c r="Y40" s="31">
        <f t="shared" si="7"/>
        <v>0</v>
      </c>
      <c r="Z40" s="31">
        <f t="shared" si="7"/>
        <v>0</v>
      </c>
      <c r="AA40" s="31">
        <f t="shared" si="7"/>
        <v>0</v>
      </c>
      <c r="AB40" s="31">
        <f t="shared" si="7"/>
        <v>0</v>
      </c>
      <c r="AC40" s="31">
        <f t="shared" si="7"/>
        <v>0</v>
      </c>
      <c r="AD40" s="31">
        <f t="shared" si="7"/>
        <v>0</v>
      </c>
      <c r="AE40" s="31">
        <f t="shared" si="7"/>
        <v>0</v>
      </c>
      <c r="AF40" s="31">
        <f t="shared" si="7"/>
        <v>0</v>
      </c>
      <c r="AG40" s="31">
        <f t="shared" si="7"/>
        <v>0</v>
      </c>
      <c r="AH40" s="169">
        <f t="shared" si="7"/>
        <v>0</v>
      </c>
    </row>
    <row r="41" spans="1:34" x14ac:dyDescent="0.25">
      <c r="A41" s="166"/>
      <c r="B41" s="6" t="s">
        <v>143</v>
      </c>
      <c r="C41" s="8">
        <f t="shared" si="6"/>
        <v>0</v>
      </c>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167"/>
    </row>
    <row r="42" spans="1:34" x14ac:dyDescent="0.25">
      <c r="A42" s="166"/>
      <c r="B42" s="6" t="s">
        <v>144</v>
      </c>
      <c r="C42" s="8">
        <f t="shared" si="6"/>
        <v>0</v>
      </c>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167"/>
    </row>
    <row r="43" spans="1:34" x14ac:dyDescent="0.25">
      <c r="A43" s="166">
        <v>5</v>
      </c>
      <c r="B43" s="6" t="s">
        <v>145</v>
      </c>
      <c r="C43" s="8">
        <f t="shared" si="6"/>
        <v>0</v>
      </c>
      <c r="D43" s="31">
        <f>D42-D41</f>
        <v>0</v>
      </c>
      <c r="E43" s="31">
        <f t="shared" ref="E43:AH43" si="8">E42-E41</f>
        <v>0</v>
      </c>
      <c r="F43" s="31">
        <f t="shared" si="8"/>
        <v>0</v>
      </c>
      <c r="G43" s="31">
        <f t="shared" si="8"/>
        <v>0</v>
      </c>
      <c r="H43" s="31">
        <f t="shared" si="8"/>
        <v>0</v>
      </c>
      <c r="I43" s="31">
        <f t="shared" si="8"/>
        <v>0</v>
      </c>
      <c r="J43" s="31">
        <f t="shared" si="8"/>
        <v>0</v>
      </c>
      <c r="K43" s="31">
        <f t="shared" si="8"/>
        <v>0</v>
      </c>
      <c r="L43" s="31">
        <f t="shared" si="8"/>
        <v>0</v>
      </c>
      <c r="M43" s="31">
        <f t="shared" si="8"/>
        <v>0</v>
      </c>
      <c r="N43" s="31">
        <f t="shared" si="8"/>
        <v>0</v>
      </c>
      <c r="O43" s="31">
        <f t="shared" si="8"/>
        <v>0</v>
      </c>
      <c r="P43" s="31">
        <f t="shared" si="8"/>
        <v>0</v>
      </c>
      <c r="Q43" s="31">
        <f t="shared" si="8"/>
        <v>0</v>
      </c>
      <c r="R43" s="31">
        <f t="shared" si="8"/>
        <v>0</v>
      </c>
      <c r="S43" s="31">
        <f t="shared" si="8"/>
        <v>0</v>
      </c>
      <c r="T43" s="31">
        <f t="shared" si="8"/>
        <v>0</v>
      </c>
      <c r="U43" s="31">
        <f t="shared" si="8"/>
        <v>0</v>
      </c>
      <c r="V43" s="31">
        <f t="shared" si="8"/>
        <v>0</v>
      </c>
      <c r="W43" s="31">
        <f t="shared" si="8"/>
        <v>0</v>
      </c>
      <c r="X43" s="31">
        <f t="shared" si="8"/>
        <v>0</v>
      </c>
      <c r="Y43" s="31">
        <f t="shared" si="8"/>
        <v>0</v>
      </c>
      <c r="Z43" s="31">
        <f t="shared" si="8"/>
        <v>0</v>
      </c>
      <c r="AA43" s="31">
        <f t="shared" si="8"/>
        <v>0</v>
      </c>
      <c r="AB43" s="31">
        <f t="shared" si="8"/>
        <v>0</v>
      </c>
      <c r="AC43" s="31">
        <f t="shared" si="8"/>
        <v>0</v>
      </c>
      <c r="AD43" s="31">
        <f t="shared" si="8"/>
        <v>0</v>
      </c>
      <c r="AE43" s="31">
        <f t="shared" si="8"/>
        <v>0</v>
      </c>
      <c r="AF43" s="31">
        <f t="shared" si="8"/>
        <v>0</v>
      </c>
      <c r="AG43" s="31">
        <f t="shared" si="8"/>
        <v>0</v>
      </c>
      <c r="AH43" s="169">
        <f t="shared" si="8"/>
        <v>0</v>
      </c>
    </row>
    <row r="44" spans="1:34" ht="30" x14ac:dyDescent="0.25">
      <c r="A44" s="166"/>
      <c r="B44" s="6" t="s">
        <v>146</v>
      </c>
      <c r="C44" s="8">
        <f t="shared" si="6"/>
        <v>0</v>
      </c>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167"/>
    </row>
    <row r="45" spans="1:34" ht="30" x14ac:dyDescent="0.25">
      <c r="A45" s="166"/>
      <c r="B45" s="6" t="s">
        <v>147</v>
      </c>
      <c r="C45" s="8">
        <f t="shared" si="6"/>
        <v>0</v>
      </c>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167"/>
    </row>
    <row r="46" spans="1:34" ht="33" customHeight="1" x14ac:dyDescent="0.25">
      <c r="A46" s="166">
        <v>6</v>
      </c>
      <c r="B46" s="6" t="s">
        <v>148</v>
      </c>
      <c r="C46" s="8">
        <f t="shared" si="6"/>
        <v>0</v>
      </c>
      <c r="D46" s="31">
        <f>D45-D44</f>
        <v>0</v>
      </c>
      <c r="E46" s="31">
        <f t="shared" ref="E46:AH46" si="9">E45-E44</f>
        <v>0</v>
      </c>
      <c r="F46" s="31">
        <f t="shared" si="9"/>
        <v>0</v>
      </c>
      <c r="G46" s="31">
        <f t="shared" si="9"/>
        <v>0</v>
      </c>
      <c r="H46" s="31">
        <f t="shared" si="9"/>
        <v>0</v>
      </c>
      <c r="I46" s="31">
        <f t="shared" si="9"/>
        <v>0</v>
      </c>
      <c r="J46" s="31">
        <f t="shared" si="9"/>
        <v>0</v>
      </c>
      <c r="K46" s="31">
        <f t="shared" si="9"/>
        <v>0</v>
      </c>
      <c r="L46" s="31">
        <f t="shared" si="9"/>
        <v>0</v>
      </c>
      <c r="M46" s="31">
        <f t="shared" si="9"/>
        <v>0</v>
      </c>
      <c r="N46" s="31">
        <f t="shared" si="9"/>
        <v>0</v>
      </c>
      <c r="O46" s="31">
        <f t="shared" si="9"/>
        <v>0</v>
      </c>
      <c r="P46" s="31">
        <f t="shared" si="9"/>
        <v>0</v>
      </c>
      <c r="Q46" s="31">
        <f t="shared" si="9"/>
        <v>0</v>
      </c>
      <c r="R46" s="31">
        <f t="shared" si="9"/>
        <v>0</v>
      </c>
      <c r="S46" s="31">
        <f t="shared" si="9"/>
        <v>0</v>
      </c>
      <c r="T46" s="31">
        <f t="shared" si="9"/>
        <v>0</v>
      </c>
      <c r="U46" s="31">
        <f t="shared" si="9"/>
        <v>0</v>
      </c>
      <c r="V46" s="31">
        <f t="shared" si="9"/>
        <v>0</v>
      </c>
      <c r="W46" s="31">
        <f t="shared" si="9"/>
        <v>0</v>
      </c>
      <c r="X46" s="31">
        <f t="shared" si="9"/>
        <v>0</v>
      </c>
      <c r="Y46" s="31">
        <f t="shared" si="9"/>
        <v>0</v>
      </c>
      <c r="Z46" s="31">
        <f t="shared" si="9"/>
        <v>0</v>
      </c>
      <c r="AA46" s="31">
        <f t="shared" si="9"/>
        <v>0</v>
      </c>
      <c r="AB46" s="31">
        <f t="shared" si="9"/>
        <v>0</v>
      </c>
      <c r="AC46" s="31">
        <f t="shared" si="9"/>
        <v>0</v>
      </c>
      <c r="AD46" s="31">
        <f t="shared" si="9"/>
        <v>0</v>
      </c>
      <c r="AE46" s="31">
        <f t="shared" si="9"/>
        <v>0</v>
      </c>
      <c r="AF46" s="31">
        <f t="shared" si="9"/>
        <v>0</v>
      </c>
      <c r="AG46" s="31">
        <f t="shared" si="9"/>
        <v>0</v>
      </c>
      <c r="AH46" s="169">
        <f t="shared" si="9"/>
        <v>0</v>
      </c>
    </row>
    <row r="47" spans="1:34" ht="68.25" customHeight="1" x14ac:dyDescent="0.25">
      <c r="A47" s="166"/>
      <c r="B47" s="11" t="s">
        <v>149</v>
      </c>
      <c r="C47" s="8">
        <f t="shared" ref="C47:C52" si="10">SUM(D47:AH47)</f>
        <v>0</v>
      </c>
      <c r="D47" s="39">
        <v>0</v>
      </c>
      <c r="E47" s="39">
        <v>0</v>
      </c>
      <c r="F47" s="39">
        <v>0</v>
      </c>
      <c r="G47" s="39">
        <v>0</v>
      </c>
      <c r="H47" s="39">
        <v>0</v>
      </c>
      <c r="I47" s="39">
        <v>0</v>
      </c>
      <c r="J47" s="39">
        <v>0</v>
      </c>
      <c r="K47" s="39">
        <v>0</v>
      </c>
      <c r="L47" s="39">
        <v>0</v>
      </c>
      <c r="M47" s="39">
        <v>0</v>
      </c>
      <c r="N47" s="39">
        <v>0</v>
      </c>
      <c r="O47" s="39">
        <v>0</v>
      </c>
      <c r="P47" s="39">
        <v>0</v>
      </c>
      <c r="Q47" s="39">
        <v>0</v>
      </c>
      <c r="R47" s="39">
        <v>0</v>
      </c>
      <c r="S47" s="39">
        <v>0</v>
      </c>
      <c r="T47" s="39">
        <v>0</v>
      </c>
      <c r="U47" s="39">
        <v>0</v>
      </c>
      <c r="V47" s="39">
        <v>0</v>
      </c>
      <c r="W47" s="39">
        <v>0</v>
      </c>
      <c r="X47" s="39">
        <v>0</v>
      </c>
      <c r="Y47" s="39">
        <v>0</v>
      </c>
      <c r="Z47" s="39">
        <v>0</v>
      </c>
      <c r="AA47" s="39">
        <v>0</v>
      </c>
      <c r="AB47" s="39">
        <v>0</v>
      </c>
      <c r="AC47" s="39">
        <v>0</v>
      </c>
      <c r="AD47" s="39">
        <v>0</v>
      </c>
      <c r="AE47" s="39">
        <v>0</v>
      </c>
      <c r="AF47" s="39">
        <v>0</v>
      </c>
      <c r="AG47" s="39">
        <v>0</v>
      </c>
      <c r="AH47" s="167">
        <v>0</v>
      </c>
    </row>
    <row r="48" spans="1:34" ht="68.25" customHeight="1" x14ac:dyDescent="0.25">
      <c r="A48" s="166"/>
      <c r="B48" s="11" t="s">
        <v>150</v>
      </c>
      <c r="C48" s="8">
        <f t="shared" si="10"/>
        <v>0</v>
      </c>
      <c r="D48" s="39">
        <v>0</v>
      </c>
      <c r="E48" s="39">
        <v>0</v>
      </c>
      <c r="F48" s="39">
        <v>0</v>
      </c>
      <c r="G48" s="39">
        <v>0</v>
      </c>
      <c r="H48" s="39">
        <v>0</v>
      </c>
      <c r="I48" s="39">
        <v>0</v>
      </c>
      <c r="J48" s="39">
        <v>0</v>
      </c>
      <c r="K48" s="39">
        <v>0</v>
      </c>
      <c r="L48" s="39">
        <v>0</v>
      </c>
      <c r="M48" s="39">
        <v>0</v>
      </c>
      <c r="N48" s="39">
        <v>0</v>
      </c>
      <c r="O48" s="39">
        <v>0</v>
      </c>
      <c r="P48" s="39">
        <v>0</v>
      </c>
      <c r="Q48" s="39">
        <v>0</v>
      </c>
      <c r="R48" s="39">
        <v>0</v>
      </c>
      <c r="S48" s="39">
        <v>0</v>
      </c>
      <c r="T48" s="39">
        <v>0</v>
      </c>
      <c r="U48" s="39">
        <v>0</v>
      </c>
      <c r="V48" s="39">
        <v>0</v>
      </c>
      <c r="W48" s="39">
        <v>0</v>
      </c>
      <c r="X48" s="39">
        <v>0</v>
      </c>
      <c r="Y48" s="39">
        <v>0</v>
      </c>
      <c r="Z48" s="39">
        <v>0</v>
      </c>
      <c r="AA48" s="39">
        <v>0</v>
      </c>
      <c r="AB48" s="39">
        <v>0</v>
      </c>
      <c r="AC48" s="39">
        <v>0</v>
      </c>
      <c r="AD48" s="39">
        <v>0</v>
      </c>
      <c r="AE48" s="39">
        <v>0</v>
      </c>
      <c r="AF48" s="39">
        <v>0</v>
      </c>
      <c r="AG48" s="39">
        <v>0</v>
      </c>
      <c r="AH48" s="167">
        <v>0</v>
      </c>
    </row>
    <row r="49" spans="1:35" ht="68.25" customHeight="1" x14ac:dyDescent="0.25">
      <c r="A49" s="166">
        <v>7</v>
      </c>
      <c r="B49" s="11" t="s">
        <v>151</v>
      </c>
      <c r="C49" s="8">
        <f t="shared" si="10"/>
        <v>0</v>
      </c>
      <c r="D49" s="31">
        <f t="shared" ref="D49:AH49" si="11">D48-D47</f>
        <v>0</v>
      </c>
      <c r="E49" s="31">
        <f t="shared" si="11"/>
        <v>0</v>
      </c>
      <c r="F49" s="31">
        <f t="shared" si="11"/>
        <v>0</v>
      </c>
      <c r="G49" s="31">
        <f t="shared" si="11"/>
        <v>0</v>
      </c>
      <c r="H49" s="31">
        <f t="shared" si="11"/>
        <v>0</v>
      </c>
      <c r="I49" s="31">
        <f t="shared" si="11"/>
        <v>0</v>
      </c>
      <c r="J49" s="31">
        <f t="shared" si="11"/>
        <v>0</v>
      </c>
      <c r="K49" s="31">
        <f t="shared" si="11"/>
        <v>0</v>
      </c>
      <c r="L49" s="31">
        <f t="shared" si="11"/>
        <v>0</v>
      </c>
      <c r="M49" s="31">
        <f t="shared" si="11"/>
        <v>0</v>
      </c>
      <c r="N49" s="31">
        <f t="shared" si="11"/>
        <v>0</v>
      </c>
      <c r="O49" s="31">
        <f t="shared" si="11"/>
        <v>0</v>
      </c>
      <c r="P49" s="31">
        <f t="shared" si="11"/>
        <v>0</v>
      </c>
      <c r="Q49" s="31">
        <f t="shared" si="11"/>
        <v>0</v>
      </c>
      <c r="R49" s="31">
        <f t="shared" si="11"/>
        <v>0</v>
      </c>
      <c r="S49" s="31">
        <f t="shared" si="11"/>
        <v>0</v>
      </c>
      <c r="T49" s="31">
        <f t="shared" si="11"/>
        <v>0</v>
      </c>
      <c r="U49" s="31">
        <f t="shared" si="11"/>
        <v>0</v>
      </c>
      <c r="V49" s="31">
        <f t="shared" si="11"/>
        <v>0</v>
      </c>
      <c r="W49" s="31">
        <f t="shared" si="11"/>
        <v>0</v>
      </c>
      <c r="X49" s="31">
        <f t="shared" si="11"/>
        <v>0</v>
      </c>
      <c r="Y49" s="31">
        <f t="shared" si="11"/>
        <v>0</v>
      </c>
      <c r="Z49" s="31">
        <f t="shared" si="11"/>
        <v>0</v>
      </c>
      <c r="AA49" s="31">
        <f t="shared" si="11"/>
        <v>0</v>
      </c>
      <c r="AB49" s="31">
        <f t="shared" si="11"/>
        <v>0</v>
      </c>
      <c r="AC49" s="31">
        <f t="shared" si="11"/>
        <v>0</v>
      </c>
      <c r="AD49" s="31">
        <f t="shared" si="11"/>
        <v>0</v>
      </c>
      <c r="AE49" s="31">
        <f t="shared" si="11"/>
        <v>0</v>
      </c>
      <c r="AF49" s="31">
        <f t="shared" si="11"/>
        <v>0</v>
      </c>
      <c r="AG49" s="31">
        <f t="shared" si="11"/>
        <v>0</v>
      </c>
      <c r="AH49" s="169">
        <f t="shared" si="11"/>
        <v>0</v>
      </c>
    </row>
    <row r="50" spans="1:35" ht="36" customHeight="1" x14ac:dyDescent="0.3">
      <c r="A50" s="166">
        <v>8</v>
      </c>
      <c r="B50" s="7" t="s">
        <v>92</v>
      </c>
      <c r="C50" s="8">
        <f t="shared" si="10"/>
        <v>0</v>
      </c>
      <c r="D50" s="20">
        <f t="shared" ref="D50:AH50" si="12">D32+D35+D38+D41+D44+D47</f>
        <v>0</v>
      </c>
      <c r="E50" s="20">
        <f t="shared" si="12"/>
        <v>0</v>
      </c>
      <c r="F50" s="20">
        <f t="shared" si="12"/>
        <v>0</v>
      </c>
      <c r="G50" s="20">
        <f t="shared" si="12"/>
        <v>0</v>
      </c>
      <c r="H50" s="20">
        <f t="shared" si="12"/>
        <v>0</v>
      </c>
      <c r="I50" s="20">
        <f t="shared" si="12"/>
        <v>0</v>
      </c>
      <c r="J50" s="20">
        <f t="shared" si="12"/>
        <v>0</v>
      </c>
      <c r="K50" s="20">
        <f t="shared" si="12"/>
        <v>0</v>
      </c>
      <c r="L50" s="20">
        <f t="shared" si="12"/>
        <v>0</v>
      </c>
      <c r="M50" s="20">
        <f t="shared" si="12"/>
        <v>0</v>
      </c>
      <c r="N50" s="20">
        <f t="shared" si="12"/>
        <v>0</v>
      </c>
      <c r="O50" s="20">
        <f t="shared" si="12"/>
        <v>0</v>
      </c>
      <c r="P50" s="20">
        <f t="shared" si="12"/>
        <v>0</v>
      </c>
      <c r="Q50" s="20">
        <f t="shared" si="12"/>
        <v>0</v>
      </c>
      <c r="R50" s="20">
        <f t="shared" si="12"/>
        <v>0</v>
      </c>
      <c r="S50" s="20">
        <f t="shared" si="12"/>
        <v>0</v>
      </c>
      <c r="T50" s="20">
        <f t="shared" si="12"/>
        <v>0</v>
      </c>
      <c r="U50" s="20">
        <f t="shared" si="12"/>
        <v>0</v>
      </c>
      <c r="V50" s="20">
        <f t="shared" si="12"/>
        <v>0</v>
      </c>
      <c r="W50" s="20">
        <f t="shared" si="12"/>
        <v>0</v>
      </c>
      <c r="X50" s="20">
        <f t="shared" si="12"/>
        <v>0</v>
      </c>
      <c r="Y50" s="20">
        <f t="shared" si="12"/>
        <v>0</v>
      </c>
      <c r="Z50" s="20">
        <f t="shared" si="12"/>
        <v>0</v>
      </c>
      <c r="AA50" s="20">
        <f t="shared" si="12"/>
        <v>0</v>
      </c>
      <c r="AB50" s="20">
        <f t="shared" si="12"/>
        <v>0</v>
      </c>
      <c r="AC50" s="20">
        <f t="shared" si="12"/>
        <v>0</v>
      </c>
      <c r="AD50" s="20">
        <f t="shared" si="12"/>
        <v>0</v>
      </c>
      <c r="AE50" s="20">
        <f t="shared" si="12"/>
        <v>0</v>
      </c>
      <c r="AF50" s="20">
        <f t="shared" si="12"/>
        <v>0</v>
      </c>
      <c r="AG50" s="20">
        <f t="shared" si="12"/>
        <v>0</v>
      </c>
      <c r="AH50" s="170">
        <f t="shared" si="12"/>
        <v>0</v>
      </c>
    </row>
    <row r="51" spans="1:35" ht="36" customHeight="1" x14ac:dyDescent="0.3">
      <c r="A51" s="166">
        <v>9</v>
      </c>
      <c r="B51" s="7" t="s">
        <v>91</v>
      </c>
      <c r="C51" s="8">
        <f t="shared" si="10"/>
        <v>0</v>
      </c>
      <c r="D51" s="20">
        <f t="shared" ref="D51:AH51" si="13">D33+D36+D39+D42+D45+D48</f>
        <v>0</v>
      </c>
      <c r="E51" s="20">
        <f t="shared" si="13"/>
        <v>0</v>
      </c>
      <c r="F51" s="20">
        <f t="shared" si="13"/>
        <v>0</v>
      </c>
      <c r="G51" s="20">
        <f t="shared" si="13"/>
        <v>0</v>
      </c>
      <c r="H51" s="20">
        <f t="shared" si="13"/>
        <v>0</v>
      </c>
      <c r="I51" s="20">
        <f t="shared" si="13"/>
        <v>0</v>
      </c>
      <c r="J51" s="20">
        <f t="shared" si="13"/>
        <v>0</v>
      </c>
      <c r="K51" s="20">
        <f t="shared" si="13"/>
        <v>0</v>
      </c>
      <c r="L51" s="20">
        <f t="shared" si="13"/>
        <v>0</v>
      </c>
      <c r="M51" s="20">
        <f t="shared" si="13"/>
        <v>0</v>
      </c>
      <c r="N51" s="20">
        <f t="shared" si="13"/>
        <v>0</v>
      </c>
      <c r="O51" s="20">
        <f t="shared" si="13"/>
        <v>0</v>
      </c>
      <c r="P51" s="20">
        <f t="shared" si="13"/>
        <v>0</v>
      </c>
      <c r="Q51" s="20">
        <f t="shared" si="13"/>
        <v>0</v>
      </c>
      <c r="R51" s="20">
        <f t="shared" si="13"/>
        <v>0</v>
      </c>
      <c r="S51" s="20">
        <f t="shared" si="13"/>
        <v>0</v>
      </c>
      <c r="T51" s="20">
        <f t="shared" si="13"/>
        <v>0</v>
      </c>
      <c r="U51" s="20">
        <f t="shared" si="13"/>
        <v>0</v>
      </c>
      <c r="V51" s="20">
        <f t="shared" si="13"/>
        <v>0</v>
      </c>
      <c r="W51" s="20">
        <f t="shared" si="13"/>
        <v>0</v>
      </c>
      <c r="X51" s="20">
        <f t="shared" si="13"/>
        <v>0</v>
      </c>
      <c r="Y51" s="20">
        <f t="shared" si="13"/>
        <v>0</v>
      </c>
      <c r="Z51" s="20">
        <f t="shared" si="13"/>
        <v>0</v>
      </c>
      <c r="AA51" s="20">
        <f t="shared" si="13"/>
        <v>0</v>
      </c>
      <c r="AB51" s="20">
        <f t="shared" si="13"/>
        <v>0</v>
      </c>
      <c r="AC51" s="20">
        <f t="shared" si="13"/>
        <v>0</v>
      </c>
      <c r="AD51" s="20">
        <f t="shared" si="13"/>
        <v>0</v>
      </c>
      <c r="AE51" s="20">
        <f t="shared" si="13"/>
        <v>0</v>
      </c>
      <c r="AF51" s="20">
        <f t="shared" si="13"/>
        <v>0</v>
      </c>
      <c r="AG51" s="20">
        <f t="shared" si="13"/>
        <v>0</v>
      </c>
      <c r="AH51" s="170">
        <f t="shared" si="13"/>
        <v>0</v>
      </c>
    </row>
    <row r="52" spans="1:35" ht="34.5" customHeight="1" thickBot="1" x14ac:dyDescent="0.35">
      <c r="A52" s="171">
        <v>10</v>
      </c>
      <c r="B52" s="172" t="s">
        <v>152</v>
      </c>
      <c r="C52" s="173">
        <f t="shared" si="10"/>
        <v>0</v>
      </c>
      <c r="D52" s="174">
        <f t="shared" ref="D52:AH52" si="14">D34+D37+D40+D43+D46+D49</f>
        <v>0</v>
      </c>
      <c r="E52" s="174">
        <f t="shared" si="14"/>
        <v>0</v>
      </c>
      <c r="F52" s="174">
        <f t="shared" si="14"/>
        <v>0</v>
      </c>
      <c r="G52" s="174">
        <f t="shared" si="14"/>
        <v>0</v>
      </c>
      <c r="H52" s="174">
        <f t="shared" si="14"/>
        <v>0</v>
      </c>
      <c r="I52" s="174">
        <f t="shared" si="14"/>
        <v>0</v>
      </c>
      <c r="J52" s="174">
        <f t="shared" si="14"/>
        <v>0</v>
      </c>
      <c r="K52" s="174">
        <f t="shared" si="14"/>
        <v>0</v>
      </c>
      <c r="L52" s="174">
        <f t="shared" si="14"/>
        <v>0</v>
      </c>
      <c r="M52" s="174">
        <f t="shared" si="14"/>
        <v>0</v>
      </c>
      <c r="N52" s="174">
        <f t="shared" si="14"/>
        <v>0</v>
      </c>
      <c r="O52" s="174">
        <f t="shared" si="14"/>
        <v>0</v>
      </c>
      <c r="P52" s="174">
        <f t="shared" si="14"/>
        <v>0</v>
      </c>
      <c r="Q52" s="174">
        <f t="shared" si="14"/>
        <v>0</v>
      </c>
      <c r="R52" s="174">
        <f t="shared" si="14"/>
        <v>0</v>
      </c>
      <c r="S52" s="174">
        <f t="shared" si="14"/>
        <v>0</v>
      </c>
      <c r="T52" s="174">
        <f t="shared" si="14"/>
        <v>0</v>
      </c>
      <c r="U52" s="174">
        <f t="shared" si="14"/>
        <v>0</v>
      </c>
      <c r="V52" s="174">
        <f t="shared" si="14"/>
        <v>0</v>
      </c>
      <c r="W52" s="174">
        <f t="shared" si="14"/>
        <v>0</v>
      </c>
      <c r="X52" s="174">
        <f t="shared" si="14"/>
        <v>0</v>
      </c>
      <c r="Y52" s="174">
        <f t="shared" si="14"/>
        <v>0</v>
      </c>
      <c r="Z52" s="174">
        <f t="shared" si="14"/>
        <v>0</v>
      </c>
      <c r="AA52" s="174">
        <f t="shared" si="14"/>
        <v>0</v>
      </c>
      <c r="AB52" s="174">
        <f t="shared" si="14"/>
        <v>0</v>
      </c>
      <c r="AC52" s="174">
        <f t="shared" si="14"/>
        <v>0</v>
      </c>
      <c r="AD52" s="174">
        <f t="shared" si="14"/>
        <v>0</v>
      </c>
      <c r="AE52" s="174">
        <f t="shared" si="14"/>
        <v>0</v>
      </c>
      <c r="AF52" s="174">
        <f t="shared" si="14"/>
        <v>0</v>
      </c>
      <c r="AG52" s="174">
        <f t="shared" si="14"/>
        <v>0</v>
      </c>
      <c r="AH52" s="175">
        <f t="shared" si="14"/>
        <v>0</v>
      </c>
    </row>
    <row r="53" spans="1:35" ht="15.6" thickBot="1" x14ac:dyDescent="0.3">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row>
    <row r="54" spans="1:35" ht="31.5" customHeight="1" x14ac:dyDescent="0.25">
      <c r="A54" s="148" t="s">
        <v>5</v>
      </c>
      <c r="B54" s="154" t="s">
        <v>165</v>
      </c>
      <c r="C54" s="164"/>
      <c r="D54" s="213"/>
      <c r="E54" s="213"/>
      <c r="F54" s="213"/>
      <c r="G54" s="213"/>
      <c r="H54" s="213"/>
      <c r="I54" s="213"/>
      <c r="J54" s="213"/>
      <c r="K54" s="213"/>
      <c r="L54" s="213"/>
      <c r="M54" s="213"/>
      <c r="N54" s="213"/>
      <c r="O54" s="213"/>
      <c r="P54" s="213"/>
      <c r="Q54" s="213"/>
      <c r="R54" s="213"/>
      <c r="S54" s="205"/>
      <c r="T54" s="206"/>
      <c r="U54" s="206"/>
      <c r="V54" s="206"/>
      <c r="W54" s="206"/>
      <c r="X54" s="206"/>
      <c r="Y54" s="207"/>
      <c r="Z54" s="208"/>
      <c r="AA54" s="209"/>
      <c r="AB54" s="209"/>
      <c r="AC54" s="209"/>
      <c r="AD54" s="209"/>
      <c r="AE54" s="209"/>
      <c r="AF54" s="209"/>
      <c r="AG54" s="209"/>
      <c r="AH54" s="210"/>
    </row>
    <row r="55" spans="1:35" ht="15.6" x14ac:dyDescent="0.3">
      <c r="A55" s="165"/>
      <c r="B55" s="13" t="s">
        <v>9</v>
      </c>
      <c r="C55" s="14" t="s">
        <v>2</v>
      </c>
      <c r="D55" s="37" t="s">
        <v>10</v>
      </c>
      <c r="E55" s="37" t="s">
        <v>11</v>
      </c>
      <c r="F55" s="37" t="s">
        <v>12</v>
      </c>
      <c r="G55" s="37" t="s">
        <v>13</v>
      </c>
      <c r="H55" s="37" t="s">
        <v>14</v>
      </c>
      <c r="I55" s="37" t="s">
        <v>15</v>
      </c>
      <c r="J55" s="37" t="s">
        <v>16</v>
      </c>
      <c r="K55" s="37" t="s">
        <v>17</v>
      </c>
      <c r="L55" s="37" t="s">
        <v>18</v>
      </c>
      <c r="M55" s="37" t="s">
        <v>19</v>
      </c>
      <c r="N55" s="37" t="s">
        <v>20</v>
      </c>
      <c r="O55" s="37" t="s">
        <v>21</v>
      </c>
      <c r="P55" s="37" t="s">
        <v>22</v>
      </c>
      <c r="Q55" s="37" t="s">
        <v>23</v>
      </c>
      <c r="R55" s="37" t="s">
        <v>24</v>
      </c>
      <c r="S55" s="37" t="s">
        <v>25</v>
      </c>
      <c r="T55" s="37" t="s">
        <v>26</v>
      </c>
      <c r="U55" s="37" t="s">
        <v>27</v>
      </c>
      <c r="V55" s="37" t="s">
        <v>28</v>
      </c>
      <c r="W55" s="37" t="s">
        <v>29</v>
      </c>
      <c r="X55" s="37" t="s">
        <v>30</v>
      </c>
      <c r="Y55" s="37" t="s">
        <v>31</v>
      </c>
      <c r="Z55" s="37" t="s">
        <v>32</v>
      </c>
      <c r="AA55" s="37" t="s">
        <v>33</v>
      </c>
      <c r="AB55" s="37" t="s">
        <v>34</v>
      </c>
      <c r="AC55" s="37" t="s">
        <v>35</v>
      </c>
      <c r="AD55" s="37" t="s">
        <v>36</v>
      </c>
      <c r="AE55" s="37" t="s">
        <v>37</v>
      </c>
      <c r="AF55" s="37" t="s">
        <v>38</v>
      </c>
      <c r="AG55" s="37" t="s">
        <v>39</v>
      </c>
      <c r="AH55" s="38" t="s">
        <v>40</v>
      </c>
    </row>
    <row r="56" spans="1:35" s="42" customFormat="1" ht="31.2" x14ac:dyDescent="0.3">
      <c r="A56" s="166">
        <v>1</v>
      </c>
      <c r="B56" s="16" t="s">
        <v>153</v>
      </c>
      <c r="C56" s="17">
        <f t="shared" ref="C56" si="15">SUM(D56:AH56)</f>
        <v>0</v>
      </c>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176"/>
      <c r="AI56" s="41"/>
    </row>
    <row r="57" spans="1:35" s="42" customFormat="1" ht="15.6" x14ac:dyDescent="0.3">
      <c r="A57" s="166">
        <v>2</v>
      </c>
      <c r="B57" s="16" t="s">
        <v>154</v>
      </c>
      <c r="C57" s="17">
        <f t="shared" ref="C57" si="16">SUM(D57:AH57)</f>
        <v>0</v>
      </c>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176"/>
      <c r="AI57" s="41"/>
    </row>
    <row r="58" spans="1:35" s="42" customFormat="1" ht="31.2" x14ac:dyDescent="0.3">
      <c r="A58" s="166">
        <v>3</v>
      </c>
      <c r="B58" s="16" t="s">
        <v>155</v>
      </c>
      <c r="C58" s="17">
        <f t="shared" ref="C58:C66" si="17">SUM(D58:AH58)</f>
        <v>0</v>
      </c>
      <c r="D58" s="20">
        <f>D57-D56</f>
        <v>0</v>
      </c>
      <c r="E58" s="20">
        <f t="shared" ref="E58:AH58" si="18">E57-E56</f>
        <v>0</v>
      </c>
      <c r="F58" s="20">
        <f t="shared" si="18"/>
        <v>0</v>
      </c>
      <c r="G58" s="20">
        <f t="shared" si="18"/>
        <v>0</v>
      </c>
      <c r="H58" s="20">
        <f t="shared" si="18"/>
        <v>0</v>
      </c>
      <c r="I58" s="20">
        <f t="shared" si="18"/>
        <v>0</v>
      </c>
      <c r="J58" s="20">
        <f t="shared" si="18"/>
        <v>0</v>
      </c>
      <c r="K58" s="20">
        <f t="shared" si="18"/>
        <v>0</v>
      </c>
      <c r="L58" s="20">
        <f t="shared" si="18"/>
        <v>0</v>
      </c>
      <c r="M58" s="20">
        <f t="shared" si="18"/>
        <v>0</v>
      </c>
      <c r="N58" s="20">
        <f t="shared" si="18"/>
        <v>0</v>
      </c>
      <c r="O58" s="20">
        <f t="shared" si="18"/>
        <v>0</v>
      </c>
      <c r="P58" s="20">
        <f t="shared" si="18"/>
        <v>0</v>
      </c>
      <c r="Q58" s="20">
        <f t="shared" si="18"/>
        <v>0</v>
      </c>
      <c r="R58" s="20">
        <f t="shared" si="18"/>
        <v>0</v>
      </c>
      <c r="S58" s="20">
        <f t="shared" si="18"/>
        <v>0</v>
      </c>
      <c r="T58" s="20">
        <f t="shared" si="18"/>
        <v>0</v>
      </c>
      <c r="U58" s="20">
        <f t="shared" si="18"/>
        <v>0</v>
      </c>
      <c r="V58" s="20">
        <f t="shared" si="18"/>
        <v>0</v>
      </c>
      <c r="W58" s="20">
        <f t="shared" si="18"/>
        <v>0</v>
      </c>
      <c r="X58" s="20">
        <f t="shared" si="18"/>
        <v>0</v>
      </c>
      <c r="Y58" s="20">
        <f t="shared" si="18"/>
        <v>0</v>
      </c>
      <c r="Z58" s="20">
        <f t="shared" si="18"/>
        <v>0</v>
      </c>
      <c r="AA58" s="20">
        <f t="shared" si="18"/>
        <v>0</v>
      </c>
      <c r="AB58" s="20">
        <f t="shared" si="18"/>
        <v>0</v>
      </c>
      <c r="AC58" s="20">
        <f t="shared" si="18"/>
        <v>0</v>
      </c>
      <c r="AD58" s="20">
        <f t="shared" si="18"/>
        <v>0</v>
      </c>
      <c r="AE58" s="20">
        <f t="shared" si="18"/>
        <v>0</v>
      </c>
      <c r="AF58" s="20">
        <f t="shared" si="18"/>
        <v>0</v>
      </c>
      <c r="AG58" s="20">
        <f t="shared" si="18"/>
        <v>0</v>
      </c>
      <c r="AH58" s="170">
        <f t="shared" si="18"/>
        <v>0</v>
      </c>
      <c r="AI58" s="41"/>
    </row>
    <row r="59" spans="1:35" s="42" customFormat="1" ht="39.75" customHeight="1" x14ac:dyDescent="0.3">
      <c r="A59" s="166">
        <v>4</v>
      </c>
      <c r="B59" s="16" t="s">
        <v>156</v>
      </c>
      <c r="C59" s="17">
        <f t="shared" si="17"/>
        <v>0</v>
      </c>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176"/>
      <c r="AI59" s="41"/>
    </row>
    <row r="60" spans="1:35" s="42" customFormat="1" ht="39.75" customHeight="1" x14ac:dyDescent="0.3">
      <c r="A60" s="166">
        <v>5</v>
      </c>
      <c r="B60" s="16" t="s">
        <v>157</v>
      </c>
      <c r="C60" s="17">
        <f t="shared" ref="C60" si="19">SUM(D60:AH60)</f>
        <v>0</v>
      </c>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176"/>
      <c r="AI60" s="41"/>
    </row>
    <row r="61" spans="1:35" s="42" customFormat="1" ht="39.75" customHeight="1" x14ac:dyDescent="0.3">
      <c r="A61" s="166">
        <v>6</v>
      </c>
      <c r="B61" s="16" t="s">
        <v>158</v>
      </c>
      <c r="C61" s="17">
        <f t="shared" si="17"/>
        <v>0</v>
      </c>
      <c r="D61" s="20">
        <f>D60-D59</f>
        <v>0</v>
      </c>
      <c r="E61" s="20">
        <f t="shared" ref="E61:AH61" si="20">E60-E59</f>
        <v>0</v>
      </c>
      <c r="F61" s="20">
        <f t="shared" si="20"/>
        <v>0</v>
      </c>
      <c r="G61" s="20">
        <f t="shared" si="20"/>
        <v>0</v>
      </c>
      <c r="H61" s="20">
        <f t="shared" si="20"/>
        <v>0</v>
      </c>
      <c r="I61" s="20">
        <f t="shared" si="20"/>
        <v>0</v>
      </c>
      <c r="J61" s="20">
        <f t="shared" si="20"/>
        <v>0</v>
      </c>
      <c r="K61" s="20">
        <f t="shared" si="20"/>
        <v>0</v>
      </c>
      <c r="L61" s="20">
        <f t="shared" si="20"/>
        <v>0</v>
      </c>
      <c r="M61" s="20">
        <f t="shared" si="20"/>
        <v>0</v>
      </c>
      <c r="N61" s="20">
        <f t="shared" si="20"/>
        <v>0</v>
      </c>
      <c r="O61" s="20">
        <f t="shared" si="20"/>
        <v>0</v>
      </c>
      <c r="P61" s="20">
        <f t="shared" si="20"/>
        <v>0</v>
      </c>
      <c r="Q61" s="20">
        <f t="shared" si="20"/>
        <v>0</v>
      </c>
      <c r="R61" s="20">
        <f t="shared" si="20"/>
        <v>0</v>
      </c>
      <c r="S61" s="20">
        <f t="shared" si="20"/>
        <v>0</v>
      </c>
      <c r="T61" s="20">
        <f t="shared" si="20"/>
        <v>0</v>
      </c>
      <c r="U61" s="20">
        <f t="shared" si="20"/>
        <v>0</v>
      </c>
      <c r="V61" s="20">
        <f t="shared" si="20"/>
        <v>0</v>
      </c>
      <c r="W61" s="20">
        <f t="shared" si="20"/>
        <v>0</v>
      </c>
      <c r="X61" s="20">
        <f t="shared" si="20"/>
        <v>0</v>
      </c>
      <c r="Y61" s="20">
        <f t="shared" si="20"/>
        <v>0</v>
      </c>
      <c r="Z61" s="20">
        <f t="shared" si="20"/>
        <v>0</v>
      </c>
      <c r="AA61" s="20">
        <f t="shared" si="20"/>
        <v>0</v>
      </c>
      <c r="AB61" s="20">
        <f t="shared" si="20"/>
        <v>0</v>
      </c>
      <c r="AC61" s="20">
        <f t="shared" si="20"/>
        <v>0</v>
      </c>
      <c r="AD61" s="20">
        <f t="shared" si="20"/>
        <v>0</v>
      </c>
      <c r="AE61" s="20">
        <f t="shared" si="20"/>
        <v>0</v>
      </c>
      <c r="AF61" s="20">
        <f t="shared" si="20"/>
        <v>0</v>
      </c>
      <c r="AG61" s="20">
        <f t="shared" si="20"/>
        <v>0</v>
      </c>
      <c r="AH61" s="170">
        <f t="shared" si="20"/>
        <v>0</v>
      </c>
      <c r="AI61" s="41"/>
    </row>
    <row r="62" spans="1:35" s="41" customFormat="1" ht="41.25" customHeight="1" x14ac:dyDescent="0.3">
      <c r="A62" s="166">
        <v>7</v>
      </c>
      <c r="B62" s="32" t="s">
        <v>159</v>
      </c>
      <c r="C62" s="17">
        <f t="shared" si="17"/>
        <v>0</v>
      </c>
      <c r="D62" s="136"/>
      <c r="E62" s="136"/>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136"/>
      <c r="AF62" s="136"/>
      <c r="AG62" s="136"/>
      <c r="AH62" s="177"/>
    </row>
    <row r="63" spans="1:35" s="41" customFormat="1" ht="42" customHeight="1" x14ac:dyDescent="0.3">
      <c r="A63" s="166">
        <v>8</v>
      </c>
      <c r="B63" s="32" t="s">
        <v>160</v>
      </c>
      <c r="C63" s="17">
        <f t="shared" ref="C63" si="21">SUM(D63:AH63)</f>
        <v>0</v>
      </c>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6"/>
      <c r="AG63" s="136"/>
      <c r="AH63" s="177"/>
    </row>
    <row r="64" spans="1:35" s="41" customFormat="1" ht="36.75" customHeight="1" x14ac:dyDescent="0.3">
      <c r="A64" s="166">
        <v>9</v>
      </c>
      <c r="B64" s="32" t="s">
        <v>161</v>
      </c>
      <c r="C64" s="17">
        <f t="shared" si="17"/>
        <v>0</v>
      </c>
      <c r="D64" s="20">
        <f>D63-D62</f>
        <v>0</v>
      </c>
      <c r="E64" s="20">
        <f t="shared" ref="E64:AH64" si="22">E63-E62</f>
        <v>0</v>
      </c>
      <c r="F64" s="20">
        <f t="shared" si="22"/>
        <v>0</v>
      </c>
      <c r="G64" s="20">
        <f t="shared" si="22"/>
        <v>0</v>
      </c>
      <c r="H64" s="20">
        <f t="shared" si="22"/>
        <v>0</v>
      </c>
      <c r="I64" s="20">
        <f t="shared" si="22"/>
        <v>0</v>
      </c>
      <c r="J64" s="20">
        <f t="shared" si="22"/>
        <v>0</v>
      </c>
      <c r="K64" s="20">
        <f t="shared" si="22"/>
        <v>0</v>
      </c>
      <c r="L64" s="20">
        <f t="shared" si="22"/>
        <v>0</v>
      </c>
      <c r="M64" s="20">
        <f t="shared" si="22"/>
        <v>0</v>
      </c>
      <c r="N64" s="20">
        <f t="shared" si="22"/>
        <v>0</v>
      </c>
      <c r="O64" s="20">
        <f t="shared" si="22"/>
        <v>0</v>
      </c>
      <c r="P64" s="20">
        <f t="shared" si="22"/>
        <v>0</v>
      </c>
      <c r="Q64" s="20">
        <f t="shared" si="22"/>
        <v>0</v>
      </c>
      <c r="R64" s="20">
        <f t="shared" si="22"/>
        <v>0</v>
      </c>
      <c r="S64" s="20">
        <f t="shared" si="22"/>
        <v>0</v>
      </c>
      <c r="T64" s="20">
        <f t="shared" si="22"/>
        <v>0</v>
      </c>
      <c r="U64" s="20">
        <f t="shared" si="22"/>
        <v>0</v>
      </c>
      <c r="V64" s="20">
        <f t="shared" si="22"/>
        <v>0</v>
      </c>
      <c r="W64" s="20">
        <f t="shared" si="22"/>
        <v>0</v>
      </c>
      <c r="X64" s="20">
        <f t="shared" si="22"/>
        <v>0</v>
      </c>
      <c r="Y64" s="20">
        <f t="shared" si="22"/>
        <v>0</v>
      </c>
      <c r="Z64" s="20">
        <f t="shared" si="22"/>
        <v>0</v>
      </c>
      <c r="AA64" s="20">
        <f t="shared" si="22"/>
        <v>0</v>
      </c>
      <c r="AB64" s="20">
        <f t="shared" si="22"/>
        <v>0</v>
      </c>
      <c r="AC64" s="20">
        <f t="shared" si="22"/>
        <v>0</v>
      </c>
      <c r="AD64" s="20">
        <f t="shared" si="22"/>
        <v>0</v>
      </c>
      <c r="AE64" s="20">
        <f t="shared" si="22"/>
        <v>0</v>
      </c>
      <c r="AF64" s="20">
        <f t="shared" si="22"/>
        <v>0</v>
      </c>
      <c r="AG64" s="20">
        <f t="shared" si="22"/>
        <v>0</v>
      </c>
      <c r="AH64" s="170">
        <f t="shared" si="22"/>
        <v>0</v>
      </c>
    </row>
    <row r="65" spans="1:34" s="35" customFormat="1" x14ac:dyDescent="0.25">
      <c r="A65" s="166">
        <v>10</v>
      </c>
      <c r="B65" s="49" t="s">
        <v>168</v>
      </c>
      <c r="C65" s="8">
        <f>SUM(D65:AH65)</f>
        <v>0</v>
      </c>
      <c r="D65" s="137">
        <v>0</v>
      </c>
      <c r="E65" s="137">
        <v>0</v>
      </c>
      <c r="F65" s="137">
        <v>0</v>
      </c>
      <c r="G65" s="137">
        <v>0</v>
      </c>
      <c r="H65" s="137">
        <v>0</v>
      </c>
      <c r="I65" s="137">
        <v>0</v>
      </c>
      <c r="J65" s="137">
        <v>0</v>
      </c>
      <c r="K65" s="137">
        <v>0</v>
      </c>
      <c r="L65" s="137">
        <v>0</v>
      </c>
      <c r="M65" s="137">
        <v>0</v>
      </c>
      <c r="N65" s="137">
        <v>0</v>
      </c>
      <c r="O65" s="137">
        <v>0</v>
      </c>
      <c r="P65" s="137">
        <v>0</v>
      </c>
      <c r="Q65" s="137">
        <v>0</v>
      </c>
      <c r="R65" s="137">
        <v>0</v>
      </c>
      <c r="S65" s="137">
        <v>0</v>
      </c>
      <c r="T65" s="137">
        <v>0</v>
      </c>
      <c r="U65" s="137">
        <v>0</v>
      </c>
      <c r="V65" s="137">
        <v>0</v>
      </c>
      <c r="W65" s="137">
        <v>0</v>
      </c>
      <c r="X65" s="137">
        <v>0</v>
      </c>
      <c r="Y65" s="137">
        <v>0</v>
      </c>
      <c r="Z65" s="137">
        <v>0</v>
      </c>
      <c r="AA65" s="137">
        <v>0</v>
      </c>
      <c r="AB65" s="137">
        <v>0</v>
      </c>
      <c r="AC65" s="137">
        <v>0</v>
      </c>
      <c r="AD65" s="137">
        <v>0</v>
      </c>
      <c r="AE65" s="137">
        <v>0</v>
      </c>
      <c r="AF65" s="137">
        <v>0</v>
      </c>
      <c r="AG65" s="137">
        <v>0</v>
      </c>
      <c r="AH65" s="178">
        <v>0</v>
      </c>
    </row>
    <row r="66" spans="1:34" ht="85.5" customHeight="1" thickBot="1" x14ac:dyDescent="0.3">
      <c r="A66" s="171">
        <v>11</v>
      </c>
      <c r="B66" s="179" t="s">
        <v>162</v>
      </c>
      <c r="C66" s="173">
        <f t="shared" si="17"/>
        <v>0</v>
      </c>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c r="AE66" s="180"/>
      <c r="AF66" s="180"/>
      <c r="AG66" s="180"/>
      <c r="AH66" s="181"/>
    </row>
    <row r="67" spans="1:34" ht="15.6" thickBot="1" x14ac:dyDescent="0.3">
      <c r="B67" s="43"/>
    </row>
    <row r="68" spans="1:34" ht="75.599999999999994" thickBot="1" x14ac:dyDescent="0.3">
      <c r="A68" s="182" t="s">
        <v>5</v>
      </c>
      <c r="B68" s="183" t="s">
        <v>169</v>
      </c>
      <c r="C68" s="184">
        <v>30</v>
      </c>
      <c r="D68" s="185" t="s">
        <v>166</v>
      </c>
    </row>
    <row r="69" spans="1:34" s="10" customFormat="1" ht="15" customHeight="1" x14ac:dyDescent="0.25"/>
    <row r="70" spans="1:34" ht="15.6" x14ac:dyDescent="0.3">
      <c r="B70" s="44"/>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row>
  </sheetData>
  <mergeCells count="78">
    <mergeCell ref="C19:D19"/>
    <mergeCell ref="E19:F19"/>
    <mergeCell ref="G19:H19"/>
    <mergeCell ref="I19:J19"/>
    <mergeCell ref="G16:H16"/>
    <mergeCell ref="C18:D18"/>
    <mergeCell ref="E18:F18"/>
    <mergeCell ref="G18:H18"/>
    <mergeCell ref="I18:J18"/>
    <mergeCell ref="A1:J1"/>
    <mergeCell ref="I11:J11"/>
    <mergeCell ref="I12:J12"/>
    <mergeCell ref="I13:J13"/>
    <mergeCell ref="I14:J14"/>
    <mergeCell ref="G14:H14"/>
    <mergeCell ref="A2:J2"/>
    <mergeCell ref="A3:J3"/>
    <mergeCell ref="A4:J4"/>
    <mergeCell ref="E13:F13"/>
    <mergeCell ref="C8:D8"/>
    <mergeCell ref="E8:F8"/>
    <mergeCell ref="G8:H8"/>
    <mergeCell ref="I8:J8"/>
    <mergeCell ref="D54:R54"/>
    <mergeCell ref="D27:R27"/>
    <mergeCell ref="C9:D9"/>
    <mergeCell ref="C10:D10"/>
    <mergeCell ref="C11:D11"/>
    <mergeCell ref="C12:D12"/>
    <mergeCell ref="C13:D13"/>
    <mergeCell ref="G9:H9"/>
    <mergeCell ref="G10:H10"/>
    <mergeCell ref="G11:H11"/>
    <mergeCell ref="G12:H12"/>
    <mergeCell ref="G13:H13"/>
    <mergeCell ref="I9:J9"/>
    <mergeCell ref="I10:J10"/>
    <mergeCell ref="I15:J15"/>
    <mergeCell ref="I16:J16"/>
    <mergeCell ref="S54:Y54"/>
    <mergeCell ref="Z54:AH54"/>
    <mergeCell ref="S27:Y27"/>
    <mergeCell ref="Z27:AH27"/>
    <mergeCell ref="C7:D7"/>
    <mergeCell ref="E7:F7"/>
    <mergeCell ref="G7:H7"/>
    <mergeCell ref="I7:J7"/>
    <mergeCell ref="E22:G22"/>
    <mergeCell ref="C14:D14"/>
    <mergeCell ref="C15:D15"/>
    <mergeCell ref="C16:D16"/>
    <mergeCell ref="E9:F9"/>
    <mergeCell ref="E10:F10"/>
    <mergeCell ref="E11:F11"/>
    <mergeCell ref="E12:F12"/>
    <mergeCell ref="K12:L12"/>
    <mergeCell ref="K13:L13"/>
    <mergeCell ref="K7:L7"/>
    <mergeCell ref="K8:L8"/>
    <mergeCell ref="K9:L9"/>
    <mergeCell ref="K10:L10"/>
    <mergeCell ref="K11:L11"/>
    <mergeCell ref="K17:L17"/>
    <mergeCell ref="K18:L18"/>
    <mergeCell ref="K19:L19"/>
    <mergeCell ref="A6:C6"/>
    <mergeCell ref="D6:E6"/>
    <mergeCell ref="K14:L14"/>
    <mergeCell ref="K15:L15"/>
    <mergeCell ref="K16:L16"/>
    <mergeCell ref="E14:F14"/>
    <mergeCell ref="C17:D17"/>
    <mergeCell ref="E17:F17"/>
    <mergeCell ref="G17:H17"/>
    <mergeCell ref="I17:J17"/>
    <mergeCell ref="E15:F15"/>
    <mergeCell ref="E16:F16"/>
    <mergeCell ref="G15:H15"/>
  </mergeCells>
  <phoneticPr fontId="49" type="noConversion"/>
  <printOptions horizontalCentered="1" verticalCentered="1"/>
  <pageMargins left="0.70866141732283472" right="0.70866141732283472" top="0.74803149606299213" bottom="0.74803149606299213" header="0.31496062992125984" footer="0.31496062992125984"/>
  <pageSetup paperSize="9" scale="15" fitToWidth="0" orientation="landscape" r:id="rId1"/>
  <headerFooter>
    <oddHeader>&amp;L&amp;"-,Bold"Приложение 120х - Финансов анализ        РЛ - Въвеждане на информация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V169"/>
  <sheetViews>
    <sheetView zoomScale="85" zoomScaleNormal="85" workbookViewId="0">
      <selection activeCell="G15" sqref="G15"/>
    </sheetView>
  </sheetViews>
  <sheetFormatPr defaultColWidth="9.109375" defaultRowHeight="15" x14ac:dyDescent="0.3"/>
  <cols>
    <col min="1" max="1" width="61.88671875" style="52" customWidth="1"/>
    <col min="2" max="2" width="42.88671875" style="53" customWidth="1"/>
    <col min="3" max="3" width="18.33203125" style="53" customWidth="1"/>
    <col min="4" max="5" width="19.109375" style="53" bestFit="1" customWidth="1"/>
    <col min="6" max="6" width="18.33203125" style="53" customWidth="1"/>
    <col min="7" max="33" width="17.44140625" style="53" bestFit="1" customWidth="1"/>
    <col min="34" max="34" width="14" style="53" bestFit="1" customWidth="1"/>
    <col min="35" max="16384" width="9.109375" style="53"/>
  </cols>
  <sheetData>
    <row r="1" spans="1:25" s="12" customFormat="1" ht="21" customHeight="1" x14ac:dyDescent="0.3">
      <c r="A1" s="57"/>
    </row>
    <row r="2" spans="1:25" s="57" customFormat="1" ht="36" customHeight="1" x14ac:dyDescent="0.25">
      <c r="A2" s="26" t="s">
        <v>173</v>
      </c>
      <c r="B2" s="47" t="s">
        <v>76</v>
      </c>
      <c r="C2" s="262" t="s">
        <v>174</v>
      </c>
      <c r="D2" s="262"/>
      <c r="E2" s="262"/>
      <c r="F2" s="262"/>
      <c r="G2" s="262"/>
      <c r="H2" s="262"/>
      <c r="I2" s="262"/>
    </row>
    <row r="3" spans="1:25" s="12" customFormat="1" ht="123.75" customHeight="1" x14ac:dyDescent="0.3">
      <c r="A3" s="58" t="s">
        <v>175</v>
      </c>
      <c r="B3" s="59">
        <v>0.04</v>
      </c>
      <c r="C3" s="263" t="s">
        <v>176</v>
      </c>
      <c r="D3" s="264"/>
      <c r="E3" s="264"/>
      <c r="F3" s="264"/>
      <c r="G3" s="264"/>
      <c r="H3" s="264"/>
      <c r="I3" s="265"/>
    </row>
    <row r="4" spans="1:25" s="12" customFormat="1" ht="41.25" customHeight="1" x14ac:dyDescent="0.3">
      <c r="A4" s="57"/>
    </row>
    <row r="5" spans="1:25" s="12" customFormat="1" ht="15" customHeight="1" x14ac:dyDescent="0.3">
      <c r="A5" s="266" t="s">
        <v>177</v>
      </c>
      <c r="B5" s="267"/>
      <c r="C5" s="267"/>
      <c r="D5" s="267"/>
      <c r="E5" s="267"/>
      <c r="F5" s="268"/>
      <c r="G5" s="54"/>
      <c r="H5" s="54"/>
      <c r="I5" s="60"/>
      <c r="J5" s="60"/>
      <c r="K5" s="60"/>
      <c r="L5" s="60"/>
      <c r="M5" s="60"/>
      <c r="N5" s="60"/>
      <c r="O5" s="60"/>
      <c r="P5" s="60"/>
      <c r="Q5" s="60"/>
      <c r="R5" s="60"/>
      <c r="S5" s="60"/>
      <c r="T5" s="60"/>
      <c r="U5" s="54"/>
      <c r="V5" s="54"/>
      <c r="W5" s="54"/>
      <c r="X5" s="54"/>
      <c r="Y5" s="54"/>
    </row>
    <row r="6" spans="1:25" s="61" customFormat="1" ht="15.6" x14ac:dyDescent="0.25">
      <c r="A6" s="228" t="s">
        <v>178</v>
      </c>
      <c r="B6" s="226"/>
      <c r="C6" s="226"/>
      <c r="D6" s="226"/>
      <c r="E6" s="226"/>
      <c r="F6" s="227"/>
      <c r="G6" s="55"/>
      <c r="H6" s="55"/>
    </row>
    <row r="7" spans="1:25" s="61" customFormat="1" ht="15.6" x14ac:dyDescent="0.25">
      <c r="A7" s="225" t="s">
        <v>179</v>
      </c>
      <c r="B7" s="269"/>
      <c r="C7" s="269"/>
      <c r="D7" s="269"/>
      <c r="E7" s="269"/>
      <c r="F7" s="270"/>
      <c r="G7" s="55"/>
      <c r="H7" s="55"/>
    </row>
    <row r="8" spans="1:25" s="61" customFormat="1" ht="38.25" customHeight="1" x14ac:dyDescent="0.3">
      <c r="A8" s="225" t="s">
        <v>58</v>
      </c>
      <c r="B8" s="269"/>
      <c r="C8" s="269"/>
      <c r="D8" s="269"/>
      <c r="E8" s="269"/>
      <c r="F8" s="270"/>
    </row>
    <row r="9" spans="1:25" s="61" customFormat="1" ht="15.6" x14ac:dyDescent="0.3">
      <c r="A9" s="228" t="s">
        <v>59</v>
      </c>
      <c r="B9" s="226"/>
      <c r="C9" s="226"/>
      <c r="D9" s="226"/>
      <c r="E9" s="226"/>
      <c r="F9" s="227"/>
    </row>
    <row r="10" spans="1:25" s="61" customFormat="1" ht="15.6" x14ac:dyDescent="0.3">
      <c r="A10" s="228" t="s">
        <v>60</v>
      </c>
      <c r="B10" s="226"/>
      <c r="C10" s="226"/>
      <c r="D10" s="226"/>
      <c r="E10" s="226"/>
      <c r="F10" s="227"/>
    </row>
    <row r="11" spans="1:25" s="61" customFormat="1" ht="15.6" x14ac:dyDescent="0.3">
      <c r="A11" s="228" t="s">
        <v>61</v>
      </c>
      <c r="B11" s="226"/>
      <c r="C11" s="226"/>
      <c r="D11" s="226"/>
      <c r="E11" s="226"/>
      <c r="F11" s="227"/>
    </row>
    <row r="12" spans="1:25" s="12" customFormat="1" ht="53.25" customHeight="1" x14ac:dyDescent="0.3">
      <c r="A12" s="271" t="s">
        <v>265</v>
      </c>
      <c r="B12" s="272"/>
      <c r="C12" s="272"/>
      <c r="D12" s="272"/>
      <c r="E12" s="272"/>
      <c r="F12" s="273"/>
    </row>
    <row r="13" spans="1:25" s="61" customFormat="1" ht="15.6" x14ac:dyDescent="0.3">
      <c r="A13" s="62"/>
    </row>
    <row r="14" spans="1:25" s="61" customFormat="1" ht="15.6" x14ac:dyDescent="0.3">
      <c r="A14" s="63" t="s">
        <v>180</v>
      </c>
      <c r="B14" s="64">
        <f>B3</f>
        <v>0.04</v>
      </c>
      <c r="C14" s="274" t="s">
        <v>181</v>
      </c>
      <c r="D14" s="274"/>
      <c r="E14" s="274"/>
      <c r="F14" s="274"/>
    </row>
    <row r="15" spans="1:25" s="61" customFormat="1" ht="36.75" customHeight="1" x14ac:dyDescent="0.3">
      <c r="A15" s="65" t="s">
        <v>182</v>
      </c>
      <c r="B15" s="66" t="s">
        <v>183</v>
      </c>
      <c r="C15" s="66">
        <v>0</v>
      </c>
      <c r="D15" s="66">
        <v>1</v>
      </c>
      <c r="E15" s="66">
        <v>2</v>
      </c>
      <c r="F15" s="67">
        <v>3</v>
      </c>
    </row>
    <row r="16" spans="1:25" s="61" customFormat="1" ht="36.75" customHeight="1" x14ac:dyDescent="0.3">
      <c r="A16" s="15" t="s">
        <v>184</v>
      </c>
      <c r="B16" s="68">
        <f>SUM($C$16:$F$16)</f>
        <v>0</v>
      </c>
      <c r="C16" s="135">
        <f>'Данни за обекта'!C17:D17</f>
        <v>0</v>
      </c>
      <c r="D16" s="135">
        <f>SUM('Данни за обекта'!E17:F17)</f>
        <v>0</v>
      </c>
      <c r="E16" s="135">
        <f>SUM('Данни за обекта'!G17:H17)</f>
        <v>0</v>
      </c>
      <c r="F16" s="135">
        <f>SUM('Данни за обекта'!I17:J17)</f>
        <v>0</v>
      </c>
    </row>
    <row r="17" spans="1:256" s="61" customFormat="1" ht="21" customHeight="1" x14ac:dyDescent="0.3">
      <c r="A17" s="69" t="s">
        <v>185</v>
      </c>
      <c r="B17" s="70">
        <f>$C$16+NPV($B$14,$D$16:$F$16)</f>
        <v>0</v>
      </c>
      <c r="C17" s="71"/>
      <c r="D17" s="71"/>
      <c r="E17" s="71"/>
      <c r="F17" s="71"/>
    </row>
    <row r="18" spans="1:256" s="61" customFormat="1" ht="21" customHeight="1" x14ac:dyDescent="0.3">
      <c r="A18" s="6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row>
    <row r="19" spans="1:256" s="61" customFormat="1" ht="21" customHeight="1" x14ac:dyDescent="0.3">
      <c r="A19" s="275" t="s">
        <v>186</v>
      </c>
      <c r="B19" s="275"/>
      <c r="C19" s="73"/>
      <c r="D19" s="73"/>
      <c r="E19" s="73"/>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row>
    <row r="20" spans="1:256" s="76" customFormat="1" ht="21" customHeight="1" x14ac:dyDescent="0.3">
      <c r="A20" s="74" t="s">
        <v>187</v>
      </c>
      <c r="B20" s="75">
        <f>SUM(C20:AG20)</f>
        <v>0</v>
      </c>
      <c r="C20" s="135">
        <f>'Данни за обекта'!D31</f>
        <v>0</v>
      </c>
      <c r="D20" s="135">
        <f>'Данни за обекта'!E31</f>
        <v>0</v>
      </c>
      <c r="E20" s="135">
        <f>'Данни за обекта'!F31</f>
        <v>0</v>
      </c>
      <c r="F20" s="135">
        <f>'Данни за обекта'!G31</f>
        <v>0</v>
      </c>
      <c r="G20" s="135">
        <f>'Данни за обекта'!H31</f>
        <v>0</v>
      </c>
      <c r="H20" s="135">
        <f>'Данни за обекта'!I31</f>
        <v>0</v>
      </c>
      <c r="I20" s="135">
        <f>'Данни за обекта'!J31</f>
        <v>0</v>
      </c>
      <c r="J20" s="135">
        <f>'Данни за обекта'!K31</f>
        <v>0</v>
      </c>
      <c r="K20" s="135">
        <f>'Данни за обекта'!L31</f>
        <v>0</v>
      </c>
      <c r="L20" s="135">
        <f>'Данни за обекта'!M31</f>
        <v>0</v>
      </c>
      <c r="M20" s="135">
        <f>'Данни за обекта'!N31</f>
        <v>0</v>
      </c>
      <c r="N20" s="135">
        <f>'Данни за обекта'!O31</f>
        <v>0</v>
      </c>
      <c r="O20" s="135">
        <f>'Данни за обекта'!P31</f>
        <v>0</v>
      </c>
      <c r="P20" s="135">
        <f>'Данни за обекта'!Q31</f>
        <v>0</v>
      </c>
      <c r="Q20" s="135">
        <f>'Данни за обекта'!R31</f>
        <v>0</v>
      </c>
      <c r="R20" s="135">
        <f>'Данни за обекта'!S31</f>
        <v>0</v>
      </c>
      <c r="S20" s="135">
        <f>'Данни за обекта'!T31</f>
        <v>0</v>
      </c>
      <c r="T20" s="135">
        <f>'Данни за обекта'!U31</f>
        <v>0</v>
      </c>
      <c r="U20" s="135">
        <f>'Данни за обекта'!V31</f>
        <v>0</v>
      </c>
      <c r="V20" s="135">
        <f>'Данни за обекта'!W31</f>
        <v>0</v>
      </c>
      <c r="W20" s="135">
        <f>'Данни за обекта'!X31</f>
        <v>0</v>
      </c>
      <c r="X20" s="135">
        <f>'Данни за обекта'!Y31</f>
        <v>0</v>
      </c>
      <c r="Y20" s="135">
        <f>'Данни за обекта'!Z31</f>
        <v>0</v>
      </c>
      <c r="Z20" s="135">
        <f>'Данни за обекта'!AA31</f>
        <v>0</v>
      </c>
      <c r="AA20" s="135">
        <f>'Данни за обекта'!AB31</f>
        <v>0</v>
      </c>
      <c r="AB20" s="135">
        <f>'Данни за обекта'!AC31</f>
        <v>0</v>
      </c>
      <c r="AC20" s="135">
        <f>'Данни за обекта'!AD31</f>
        <v>0</v>
      </c>
      <c r="AD20" s="135">
        <f>'Данни за обекта'!AE31</f>
        <v>0</v>
      </c>
      <c r="AE20" s="135">
        <f>'Данни за обекта'!AF31</f>
        <v>0</v>
      </c>
      <c r="AF20" s="135">
        <f>'Данни за обекта'!AG31</f>
        <v>0</v>
      </c>
      <c r="AG20" s="135">
        <f>'Данни за обекта'!AH31</f>
        <v>0</v>
      </c>
    </row>
    <row r="21" spans="1:256" s="76" customFormat="1" ht="21" customHeight="1" x14ac:dyDescent="0.3">
      <c r="A21" s="74" t="s">
        <v>188</v>
      </c>
      <c r="B21" s="75">
        <f>SUM(C21:AG21)</f>
        <v>0</v>
      </c>
      <c r="C21" s="135">
        <f>SUM('Данни за обекта'!D52)</f>
        <v>0</v>
      </c>
      <c r="D21" s="135">
        <f>SUM('Данни за обекта'!E52)</f>
        <v>0</v>
      </c>
      <c r="E21" s="135">
        <f>SUM('Данни за обекта'!F52)</f>
        <v>0</v>
      </c>
      <c r="F21" s="135">
        <f>SUM('Данни за обекта'!G52)</f>
        <v>0</v>
      </c>
      <c r="G21" s="135">
        <f>SUM('Данни за обекта'!H52)</f>
        <v>0</v>
      </c>
      <c r="H21" s="135">
        <f>SUM('Данни за обекта'!I52)</f>
        <v>0</v>
      </c>
      <c r="I21" s="135">
        <f>SUM('Данни за обекта'!J49)</f>
        <v>0</v>
      </c>
      <c r="J21" s="135">
        <f>SUM('Данни за обекта'!K52)</f>
        <v>0</v>
      </c>
      <c r="K21" s="135">
        <f>SUM('Данни за обекта'!L52)</f>
        <v>0</v>
      </c>
      <c r="L21" s="135">
        <f>SUM('Данни за обекта'!M52)</f>
        <v>0</v>
      </c>
      <c r="M21" s="135">
        <f>SUM('Данни за обекта'!N52)</f>
        <v>0</v>
      </c>
      <c r="N21" s="135">
        <f>SUM('Данни за обекта'!O52)</f>
        <v>0</v>
      </c>
      <c r="O21" s="135">
        <f>SUM('Данни за обекта'!P52)</f>
        <v>0</v>
      </c>
      <c r="P21" s="135">
        <f>SUM('Данни за обекта'!Q52)</f>
        <v>0</v>
      </c>
      <c r="Q21" s="135">
        <f>SUM('Данни за обекта'!R52)</f>
        <v>0</v>
      </c>
      <c r="R21" s="135">
        <f>SUM('Данни за обекта'!S52)</f>
        <v>0</v>
      </c>
      <c r="S21" s="135">
        <f>SUM('Данни за обекта'!T52)</f>
        <v>0</v>
      </c>
      <c r="T21" s="135">
        <f>SUM('Данни за обекта'!U52)</f>
        <v>0</v>
      </c>
      <c r="U21" s="135">
        <f>SUM('Данни за обекта'!V52)</f>
        <v>0</v>
      </c>
      <c r="V21" s="135">
        <f>SUM('Данни за обекта'!W52)</f>
        <v>0</v>
      </c>
      <c r="W21" s="135">
        <f>SUM('Данни за обекта'!X52)</f>
        <v>0</v>
      </c>
      <c r="X21" s="135">
        <f>SUM('Данни за обекта'!Y52)</f>
        <v>0</v>
      </c>
      <c r="Y21" s="135">
        <f>SUM('Данни за обекта'!Z52)</f>
        <v>0</v>
      </c>
      <c r="Z21" s="135">
        <f>SUM('Данни за обекта'!AA52)</f>
        <v>0</v>
      </c>
      <c r="AA21" s="135">
        <f>SUM('Данни за обекта'!AB52)</f>
        <v>0</v>
      </c>
      <c r="AB21" s="135">
        <f>SUM('Данни за обекта'!AC52)</f>
        <v>0</v>
      </c>
      <c r="AC21" s="135">
        <f>SUM('Данни за обекта'!AD52)</f>
        <v>0</v>
      </c>
      <c r="AD21" s="135">
        <f>SUM('Данни за обекта'!AE52)</f>
        <v>0</v>
      </c>
      <c r="AE21" s="135">
        <f>SUM('Данни за обекта'!AF52)</f>
        <v>0</v>
      </c>
      <c r="AF21" s="135">
        <f>SUM('Данни за обекта'!AG52)</f>
        <v>0</v>
      </c>
      <c r="AG21" s="135">
        <f>SUM('Данни за обекта'!AH52)</f>
        <v>0</v>
      </c>
    </row>
    <row r="22" spans="1:256" s="76" customFormat="1" ht="21" customHeight="1" x14ac:dyDescent="0.3">
      <c r="A22" s="74" t="s">
        <v>189</v>
      </c>
      <c r="B22" s="75">
        <f>SUM(C22:AG22)</f>
        <v>0</v>
      </c>
      <c r="C22" s="135">
        <f>'Данни за обекта'!D64</f>
        <v>0</v>
      </c>
      <c r="D22" s="135">
        <f>'Данни за обекта'!E64</f>
        <v>0</v>
      </c>
      <c r="E22" s="135">
        <f>'Данни за обекта'!F64</f>
        <v>0</v>
      </c>
      <c r="F22" s="135">
        <f>'Данни за обекта'!G64</f>
        <v>0</v>
      </c>
      <c r="G22" s="135">
        <f>'Данни за обекта'!H64</f>
        <v>0</v>
      </c>
      <c r="H22" s="135">
        <f>'Данни за обекта'!I64</f>
        <v>0</v>
      </c>
      <c r="I22" s="135">
        <f>'Данни за обекта'!J64</f>
        <v>0</v>
      </c>
      <c r="J22" s="135">
        <f>'Данни за обекта'!K64</f>
        <v>0</v>
      </c>
      <c r="K22" s="135">
        <f>'Данни за обекта'!L64</f>
        <v>0</v>
      </c>
      <c r="L22" s="135">
        <f>'Данни за обекта'!M64</f>
        <v>0</v>
      </c>
      <c r="M22" s="135">
        <f>'Данни за обекта'!N64</f>
        <v>0</v>
      </c>
      <c r="N22" s="135">
        <f>'Данни за обекта'!O64</f>
        <v>0</v>
      </c>
      <c r="O22" s="135">
        <f>'Данни за обекта'!P64</f>
        <v>0</v>
      </c>
      <c r="P22" s="135">
        <f>'Данни за обекта'!Q64</f>
        <v>0</v>
      </c>
      <c r="Q22" s="135">
        <f>'Данни за обекта'!R64</f>
        <v>0</v>
      </c>
      <c r="R22" s="135">
        <f>'Данни за обекта'!S64</f>
        <v>0</v>
      </c>
      <c r="S22" s="135">
        <f>'Данни за обекта'!T64</f>
        <v>0</v>
      </c>
      <c r="T22" s="135">
        <f>'Данни за обекта'!U64</f>
        <v>0</v>
      </c>
      <c r="U22" s="135">
        <f>'Данни за обекта'!V64</f>
        <v>0</v>
      </c>
      <c r="V22" s="135">
        <f>'Данни за обекта'!W64</f>
        <v>0</v>
      </c>
      <c r="W22" s="135">
        <f>'Данни за обекта'!X64</f>
        <v>0</v>
      </c>
      <c r="X22" s="135">
        <f>'Данни за обекта'!Y64</f>
        <v>0</v>
      </c>
      <c r="Y22" s="135">
        <f>'Данни за обекта'!Z64</f>
        <v>0</v>
      </c>
      <c r="Z22" s="135">
        <f>'Данни за обекта'!AA64</f>
        <v>0</v>
      </c>
      <c r="AA22" s="135">
        <f>'Данни за обекта'!AB64</f>
        <v>0</v>
      </c>
      <c r="AB22" s="135">
        <f>'Данни за обекта'!AC64</f>
        <v>0</v>
      </c>
      <c r="AC22" s="135">
        <f>'Данни за обекта'!AD64</f>
        <v>0</v>
      </c>
      <c r="AD22" s="135">
        <f>'Данни за обекта'!AE64</f>
        <v>0</v>
      </c>
      <c r="AE22" s="135">
        <f>'Данни за обекта'!AF64</f>
        <v>0</v>
      </c>
      <c r="AF22" s="135">
        <f>'Данни за обекта'!AG64</f>
        <v>0</v>
      </c>
      <c r="AG22" s="135">
        <f>'Данни за обекта'!AH64</f>
        <v>0</v>
      </c>
    </row>
    <row r="23" spans="1:256" s="76" customFormat="1" ht="21" customHeight="1" x14ac:dyDescent="0.3">
      <c r="A23" s="74" t="s">
        <v>168</v>
      </c>
      <c r="B23" s="75">
        <f>SUM(C23:AG23)</f>
        <v>0</v>
      </c>
      <c r="C23" s="135">
        <f>'Данни за обекта'!D65</f>
        <v>0</v>
      </c>
      <c r="D23" s="135">
        <f>'Данни за обекта'!E65</f>
        <v>0</v>
      </c>
      <c r="E23" s="135">
        <f>'Данни за обекта'!F65</f>
        <v>0</v>
      </c>
      <c r="F23" s="135">
        <f>'Данни за обекта'!G65</f>
        <v>0</v>
      </c>
      <c r="G23" s="135">
        <f>'Данни за обекта'!H65</f>
        <v>0</v>
      </c>
      <c r="H23" s="135">
        <f>'Данни за обекта'!I65</f>
        <v>0</v>
      </c>
      <c r="I23" s="135">
        <f>'Данни за обекта'!J65</f>
        <v>0</v>
      </c>
      <c r="J23" s="135">
        <f>'Данни за обекта'!K65</f>
        <v>0</v>
      </c>
      <c r="K23" s="135">
        <f>'Данни за обекта'!L65</f>
        <v>0</v>
      </c>
      <c r="L23" s="135">
        <f>'Данни за обекта'!M65</f>
        <v>0</v>
      </c>
      <c r="M23" s="135">
        <f>'Данни за обекта'!N65</f>
        <v>0</v>
      </c>
      <c r="N23" s="135">
        <f>'Данни за обекта'!O65</f>
        <v>0</v>
      </c>
      <c r="O23" s="135">
        <f>'Данни за обекта'!P65</f>
        <v>0</v>
      </c>
      <c r="P23" s="135">
        <f>'Данни за обекта'!Q65</f>
        <v>0</v>
      </c>
      <c r="Q23" s="135">
        <f>'Данни за обекта'!R65</f>
        <v>0</v>
      </c>
      <c r="R23" s="135">
        <f>'Данни за обекта'!S65</f>
        <v>0</v>
      </c>
      <c r="S23" s="135">
        <f>'Данни за обекта'!T65</f>
        <v>0</v>
      </c>
      <c r="T23" s="135">
        <f>'Данни за обекта'!U65</f>
        <v>0</v>
      </c>
      <c r="U23" s="135">
        <f>'Данни за обекта'!V65</f>
        <v>0</v>
      </c>
      <c r="V23" s="135">
        <f>'Данни за обекта'!W65</f>
        <v>0</v>
      </c>
      <c r="W23" s="135">
        <f>'Данни за обекта'!X65</f>
        <v>0</v>
      </c>
      <c r="X23" s="135">
        <f>'Данни за обекта'!Y65</f>
        <v>0</v>
      </c>
      <c r="Y23" s="135">
        <f>'Данни за обекта'!Z65</f>
        <v>0</v>
      </c>
      <c r="Z23" s="135">
        <f>'Данни за обекта'!AA65</f>
        <v>0</v>
      </c>
      <c r="AA23" s="135">
        <f>'Данни за обекта'!AB65</f>
        <v>0</v>
      </c>
      <c r="AB23" s="135">
        <f>'Данни за обекта'!AC65</f>
        <v>0</v>
      </c>
      <c r="AC23" s="135">
        <f>'Данни за обекта'!AD65</f>
        <v>0</v>
      </c>
      <c r="AD23" s="135">
        <f>'Данни за обекта'!AE65</f>
        <v>0</v>
      </c>
      <c r="AE23" s="135">
        <f>'Данни за обекта'!AF65</f>
        <v>0</v>
      </c>
      <c r="AF23" s="135">
        <f>'Данни за обекта'!AG65</f>
        <v>0</v>
      </c>
      <c r="AG23" s="135">
        <f>'Данни за обекта'!AH65</f>
        <v>0</v>
      </c>
    </row>
    <row r="24" spans="1:256" s="79" customFormat="1" ht="21" customHeight="1" x14ac:dyDescent="0.3">
      <c r="A24" s="77" t="s">
        <v>190</v>
      </c>
      <c r="B24" s="78">
        <f>SUM(C24:AG24)</f>
        <v>0</v>
      </c>
      <c r="C24" s="135">
        <f t="shared" ref="C24:AG24" si="0">IF($B$20&gt;$B$21,C20-C21-C22+C23,C20-C21-C22)</f>
        <v>0</v>
      </c>
      <c r="D24" s="135">
        <f t="shared" si="0"/>
        <v>0</v>
      </c>
      <c r="E24" s="135">
        <f t="shared" si="0"/>
        <v>0</v>
      </c>
      <c r="F24" s="135">
        <f t="shared" si="0"/>
        <v>0</v>
      </c>
      <c r="G24" s="135">
        <f t="shared" si="0"/>
        <v>0</v>
      </c>
      <c r="H24" s="135">
        <f t="shared" si="0"/>
        <v>0</v>
      </c>
      <c r="I24" s="135">
        <f t="shared" si="0"/>
        <v>0</v>
      </c>
      <c r="J24" s="135">
        <f t="shared" si="0"/>
        <v>0</v>
      </c>
      <c r="K24" s="135">
        <f t="shared" si="0"/>
        <v>0</v>
      </c>
      <c r="L24" s="135">
        <f t="shared" si="0"/>
        <v>0</v>
      </c>
      <c r="M24" s="135">
        <f t="shared" si="0"/>
        <v>0</v>
      </c>
      <c r="N24" s="135">
        <f t="shared" si="0"/>
        <v>0</v>
      </c>
      <c r="O24" s="135">
        <f t="shared" si="0"/>
        <v>0</v>
      </c>
      <c r="P24" s="135">
        <f t="shared" si="0"/>
        <v>0</v>
      </c>
      <c r="Q24" s="135">
        <f t="shared" si="0"/>
        <v>0</v>
      </c>
      <c r="R24" s="135">
        <f t="shared" si="0"/>
        <v>0</v>
      </c>
      <c r="S24" s="135">
        <f t="shared" si="0"/>
        <v>0</v>
      </c>
      <c r="T24" s="135">
        <f t="shared" si="0"/>
        <v>0</v>
      </c>
      <c r="U24" s="135">
        <f t="shared" si="0"/>
        <v>0</v>
      </c>
      <c r="V24" s="135">
        <f t="shared" si="0"/>
        <v>0</v>
      </c>
      <c r="W24" s="135">
        <f t="shared" si="0"/>
        <v>0</v>
      </c>
      <c r="X24" s="135">
        <f t="shared" si="0"/>
        <v>0</v>
      </c>
      <c r="Y24" s="135">
        <f t="shared" si="0"/>
        <v>0</v>
      </c>
      <c r="Z24" s="135">
        <f t="shared" si="0"/>
        <v>0</v>
      </c>
      <c r="AA24" s="135">
        <f t="shared" si="0"/>
        <v>0</v>
      </c>
      <c r="AB24" s="135">
        <f t="shared" si="0"/>
        <v>0</v>
      </c>
      <c r="AC24" s="135">
        <f t="shared" si="0"/>
        <v>0</v>
      </c>
      <c r="AD24" s="135">
        <f t="shared" si="0"/>
        <v>0</v>
      </c>
      <c r="AE24" s="135">
        <f t="shared" si="0"/>
        <v>0</v>
      </c>
      <c r="AF24" s="135">
        <f t="shared" si="0"/>
        <v>0</v>
      </c>
      <c r="AG24" s="135">
        <f t="shared" si="0"/>
        <v>0</v>
      </c>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c r="DI24" s="76"/>
      <c r="DJ24" s="76"/>
      <c r="DK24" s="76"/>
      <c r="DL24" s="76"/>
      <c r="DM24" s="76"/>
      <c r="DN24" s="76"/>
      <c r="DO24" s="76"/>
      <c r="DP24" s="76"/>
      <c r="DQ24" s="76"/>
      <c r="DR24" s="76"/>
      <c r="DS24" s="76"/>
      <c r="DT24" s="76"/>
      <c r="DU24" s="76"/>
      <c r="DV24" s="76"/>
      <c r="DW24" s="76"/>
      <c r="DX24" s="76"/>
      <c r="DY24" s="76"/>
      <c r="DZ24" s="76"/>
      <c r="EA24" s="76"/>
      <c r="EB24" s="76"/>
      <c r="EC24" s="76"/>
      <c r="ED24" s="76"/>
      <c r="EE24" s="76"/>
      <c r="EF24" s="76"/>
      <c r="EG24" s="76"/>
      <c r="EH24" s="76"/>
      <c r="EI24" s="76"/>
      <c r="EJ24" s="76"/>
      <c r="EK24" s="76"/>
      <c r="EL24" s="76"/>
      <c r="EM24" s="76"/>
      <c r="EN24" s="76"/>
      <c r="EO24" s="76"/>
      <c r="EP24" s="76"/>
      <c r="EQ24" s="76"/>
      <c r="ER24" s="76"/>
      <c r="ES24" s="76"/>
      <c r="ET24" s="76"/>
      <c r="EU24" s="76"/>
      <c r="EV24" s="76"/>
      <c r="EW24" s="76"/>
      <c r="EX24" s="76"/>
      <c r="EY24" s="76"/>
      <c r="EZ24" s="76"/>
      <c r="FA24" s="76"/>
      <c r="FB24" s="76"/>
      <c r="FC24" s="76"/>
      <c r="FD24" s="76"/>
      <c r="FE24" s="76"/>
      <c r="FF24" s="76"/>
      <c r="FG24" s="76"/>
      <c r="FH24" s="76"/>
      <c r="FI24" s="76"/>
      <c r="FJ24" s="76"/>
      <c r="FK24" s="76"/>
      <c r="FL24" s="76"/>
      <c r="FM24" s="76"/>
      <c r="FN24" s="76"/>
      <c r="FO24" s="76"/>
      <c r="FP24" s="76"/>
      <c r="FQ24" s="76"/>
      <c r="FR24" s="76"/>
      <c r="FS24" s="76"/>
      <c r="FT24" s="76"/>
      <c r="FU24" s="76"/>
      <c r="FV24" s="76"/>
      <c r="FW24" s="76"/>
      <c r="FX24" s="76"/>
      <c r="FY24" s="76"/>
      <c r="FZ24" s="76"/>
      <c r="GA24" s="76"/>
      <c r="GB24" s="76"/>
      <c r="GC24" s="76"/>
      <c r="GD24" s="76"/>
      <c r="GE24" s="76"/>
      <c r="GF24" s="76"/>
      <c r="GG24" s="76"/>
      <c r="GH24" s="76"/>
      <c r="GI24" s="76"/>
      <c r="GJ24" s="76"/>
      <c r="GK24" s="76"/>
      <c r="GL24" s="76"/>
      <c r="GM24" s="76"/>
      <c r="GN24" s="76"/>
      <c r="GO24" s="76"/>
      <c r="GP24" s="76"/>
      <c r="GQ24" s="76"/>
      <c r="GR24" s="76"/>
      <c r="GS24" s="76"/>
      <c r="GT24" s="76"/>
      <c r="GU24" s="76"/>
      <c r="GV24" s="76"/>
      <c r="GW24" s="76"/>
      <c r="GX24" s="76"/>
      <c r="GY24" s="76"/>
      <c r="GZ24" s="76"/>
      <c r="HA24" s="76"/>
      <c r="HB24" s="76"/>
      <c r="HC24" s="76"/>
      <c r="HD24" s="76"/>
      <c r="HE24" s="76"/>
      <c r="HF24" s="76"/>
      <c r="HG24" s="76"/>
      <c r="HH24" s="76"/>
      <c r="HI24" s="76"/>
      <c r="HJ24" s="76"/>
      <c r="HK24" s="76"/>
      <c r="HL24" s="76"/>
      <c r="HM24" s="76"/>
      <c r="HN24" s="76"/>
      <c r="HO24" s="76"/>
      <c r="HP24" s="76"/>
      <c r="HQ24" s="76"/>
      <c r="HR24" s="76"/>
      <c r="HS24" s="76"/>
      <c r="HT24" s="76"/>
      <c r="HU24" s="76"/>
      <c r="HV24" s="76"/>
      <c r="HW24" s="76"/>
      <c r="HX24" s="76"/>
      <c r="HY24" s="76"/>
      <c r="HZ24" s="76"/>
      <c r="IA24" s="76"/>
      <c r="IB24" s="76"/>
      <c r="IC24" s="76"/>
      <c r="ID24" s="76"/>
      <c r="IE24" s="76"/>
      <c r="IF24" s="76"/>
      <c r="IG24" s="76"/>
      <c r="IH24" s="76"/>
      <c r="II24" s="76"/>
      <c r="IJ24" s="76"/>
      <c r="IK24" s="76"/>
      <c r="IL24" s="76"/>
      <c r="IM24" s="76"/>
      <c r="IN24" s="76"/>
      <c r="IO24" s="76"/>
      <c r="IP24" s="76"/>
      <c r="IQ24" s="76"/>
      <c r="IR24" s="76"/>
      <c r="IS24" s="76"/>
      <c r="IT24" s="76"/>
      <c r="IU24" s="76"/>
      <c r="IV24" s="76"/>
    </row>
    <row r="25" spans="1:256" s="81" customFormat="1" ht="21" customHeight="1" x14ac:dyDescent="0.3">
      <c r="A25" s="77" t="s">
        <v>191</v>
      </c>
      <c r="B25" s="78">
        <f>$C$24+NPV($B$14,D24:AG24)</f>
        <v>0</v>
      </c>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6"/>
      <c r="CG25" s="76"/>
      <c r="CH25" s="76"/>
      <c r="CI25" s="76"/>
      <c r="CJ25" s="76"/>
      <c r="CK25" s="76"/>
      <c r="CL25" s="76"/>
      <c r="CM25" s="76"/>
      <c r="CN25" s="76"/>
      <c r="CO25" s="76"/>
      <c r="CP25" s="76"/>
      <c r="CQ25" s="76"/>
      <c r="CR25" s="76"/>
      <c r="CS25" s="76"/>
      <c r="CT25" s="76"/>
      <c r="CU25" s="76"/>
      <c r="CV25" s="76"/>
      <c r="CW25" s="76"/>
      <c r="CX25" s="76"/>
      <c r="CY25" s="76"/>
      <c r="CZ25" s="76"/>
      <c r="DA25" s="76"/>
      <c r="DB25" s="76"/>
      <c r="DC25" s="76"/>
      <c r="DD25" s="76"/>
      <c r="DE25" s="76"/>
      <c r="DF25" s="76"/>
      <c r="DG25" s="76"/>
      <c r="DH25" s="76"/>
      <c r="DI25" s="76"/>
      <c r="DJ25" s="76"/>
      <c r="DK25" s="76"/>
      <c r="DL25" s="76"/>
      <c r="DM25" s="76"/>
      <c r="DN25" s="76"/>
      <c r="DO25" s="76"/>
      <c r="DP25" s="76"/>
      <c r="DQ25" s="76"/>
      <c r="DR25" s="76"/>
      <c r="DS25" s="76"/>
      <c r="DT25" s="76"/>
      <c r="DU25" s="76"/>
      <c r="DV25" s="76"/>
      <c r="DW25" s="76"/>
      <c r="DX25" s="76"/>
      <c r="DY25" s="76"/>
      <c r="DZ25" s="76"/>
      <c r="EA25" s="76"/>
      <c r="EB25" s="76"/>
      <c r="EC25" s="76"/>
      <c r="ED25" s="76"/>
      <c r="EE25" s="76"/>
      <c r="EF25" s="76"/>
      <c r="EG25" s="76"/>
      <c r="EH25" s="76"/>
      <c r="EI25" s="76"/>
      <c r="EJ25" s="76"/>
      <c r="EK25" s="76"/>
      <c r="EL25" s="76"/>
      <c r="EM25" s="76"/>
      <c r="EN25" s="76"/>
      <c r="EO25" s="76"/>
      <c r="EP25" s="76"/>
      <c r="EQ25" s="76"/>
      <c r="ER25" s="76"/>
      <c r="ES25" s="76"/>
      <c r="ET25" s="76"/>
      <c r="EU25" s="76"/>
      <c r="EV25" s="76"/>
      <c r="EW25" s="76"/>
      <c r="EX25" s="76"/>
      <c r="EY25" s="76"/>
      <c r="EZ25" s="76"/>
      <c r="FA25" s="76"/>
      <c r="FB25" s="76"/>
      <c r="FC25" s="76"/>
      <c r="FD25" s="76"/>
      <c r="FE25" s="76"/>
      <c r="FF25" s="76"/>
      <c r="FG25" s="76"/>
      <c r="FH25" s="76"/>
      <c r="FI25" s="76"/>
      <c r="FJ25" s="76"/>
      <c r="FK25" s="76"/>
      <c r="FL25" s="76"/>
      <c r="FM25" s="76"/>
      <c r="FN25" s="76"/>
      <c r="FO25" s="76"/>
      <c r="FP25" s="76"/>
      <c r="FQ25" s="76"/>
      <c r="FR25" s="76"/>
      <c r="FS25" s="76"/>
      <c r="FT25" s="76"/>
      <c r="FU25" s="76"/>
      <c r="FV25" s="76"/>
      <c r="FW25" s="76"/>
      <c r="FX25" s="76"/>
      <c r="FY25" s="76"/>
      <c r="FZ25" s="76"/>
      <c r="GA25" s="76"/>
      <c r="GB25" s="76"/>
      <c r="GC25" s="76"/>
      <c r="GD25" s="76"/>
      <c r="GE25" s="76"/>
      <c r="GF25" s="76"/>
      <c r="GG25" s="76"/>
      <c r="GH25" s="76"/>
      <c r="GI25" s="76"/>
      <c r="GJ25" s="76"/>
      <c r="GK25" s="76"/>
      <c r="GL25" s="76"/>
      <c r="GM25" s="76"/>
      <c r="GN25" s="76"/>
      <c r="GO25" s="76"/>
      <c r="GP25" s="76"/>
      <c r="GQ25" s="76"/>
      <c r="GR25" s="76"/>
      <c r="GS25" s="76"/>
      <c r="GT25" s="76"/>
      <c r="GU25" s="76"/>
      <c r="GV25" s="76"/>
      <c r="GW25" s="76"/>
      <c r="GX25" s="76"/>
      <c r="GY25" s="76"/>
      <c r="GZ25" s="76"/>
      <c r="HA25" s="76"/>
      <c r="HB25" s="76"/>
      <c r="HC25" s="76"/>
      <c r="HD25" s="76"/>
      <c r="HE25" s="76"/>
      <c r="HF25" s="76"/>
      <c r="HG25" s="76"/>
      <c r="HH25" s="76"/>
      <c r="HI25" s="76"/>
      <c r="HJ25" s="76"/>
      <c r="HK25" s="76"/>
      <c r="HL25" s="76"/>
      <c r="HM25" s="76"/>
      <c r="HN25" s="76"/>
      <c r="HO25" s="76"/>
      <c r="HP25" s="76"/>
      <c r="HQ25" s="76"/>
      <c r="HR25" s="76"/>
      <c r="HS25" s="76"/>
      <c r="HT25" s="76"/>
      <c r="HU25" s="76"/>
      <c r="HV25" s="76"/>
      <c r="HW25" s="76"/>
      <c r="HX25" s="76"/>
      <c r="HY25" s="76"/>
      <c r="HZ25" s="76"/>
      <c r="IA25" s="76"/>
      <c r="IB25" s="76"/>
      <c r="IC25" s="76"/>
      <c r="ID25" s="76"/>
      <c r="IE25" s="76"/>
      <c r="IF25" s="76"/>
      <c r="IG25" s="76"/>
      <c r="IH25" s="76"/>
      <c r="II25" s="76"/>
      <c r="IJ25" s="76"/>
      <c r="IK25" s="76"/>
      <c r="IL25" s="76"/>
      <c r="IM25" s="76"/>
      <c r="IN25" s="76"/>
      <c r="IO25" s="76"/>
      <c r="IP25" s="76"/>
      <c r="IQ25" s="76"/>
      <c r="IR25" s="76"/>
      <c r="IS25" s="76"/>
      <c r="IT25" s="76"/>
      <c r="IU25" s="76"/>
      <c r="IV25" s="76"/>
    </row>
    <row r="26" spans="1:256" s="12" customFormat="1" ht="21" customHeight="1" x14ac:dyDescent="0.3">
      <c r="A26" s="57"/>
    </row>
    <row r="27" spans="1:256" s="12" customFormat="1" ht="18.75" customHeight="1" x14ac:dyDescent="0.3">
      <c r="A27" s="46" t="s">
        <v>192</v>
      </c>
      <c r="B27" s="82" t="s">
        <v>193</v>
      </c>
      <c r="C27" s="276" t="s">
        <v>174</v>
      </c>
      <c r="D27" s="277"/>
      <c r="E27" s="277"/>
      <c r="F27" s="277"/>
      <c r="G27" s="277"/>
      <c r="H27" s="277"/>
      <c r="I27" s="278"/>
    </row>
    <row r="28" spans="1:256" s="61" customFormat="1" ht="48" customHeight="1" x14ac:dyDescent="0.3">
      <c r="A28" s="15" t="s">
        <v>194</v>
      </c>
      <c r="B28" s="83">
        <f>IF('Данни за обекта'!C30-'Данни за обекта'!C51&lt;0,0,'Показатели за обекта'!B24)</f>
        <v>0</v>
      </c>
      <c r="C28" s="279" t="s">
        <v>62</v>
      </c>
      <c r="D28" s="280"/>
      <c r="E28" s="280"/>
      <c r="F28" s="280"/>
      <c r="G28" s="280"/>
      <c r="H28" s="280"/>
      <c r="I28" s="281"/>
    </row>
    <row r="29" spans="1:256" s="61" customFormat="1" ht="51.75" customHeight="1" x14ac:dyDescent="0.3">
      <c r="A29" s="65" t="s">
        <v>195</v>
      </c>
      <c r="B29" s="84">
        <f>IF(B28&lt;=0,100%,IF((B17-B25)/B17&lt;0,0,(B17-B25)/B17))</f>
        <v>1</v>
      </c>
      <c r="C29" s="279" t="s">
        <v>196</v>
      </c>
      <c r="D29" s="280"/>
      <c r="E29" s="280"/>
      <c r="F29" s="280"/>
      <c r="G29" s="280"/>
      <c r="H29" s="280"/>
      <c r="I29" s="281"/>
    </row>
    <row r="30" spans="1:256" s="12" customFormat="1" ht="15.6" x14ac:dyDescent="0.3">
      <c r="A30" s="85" t="s">
        <v>197</v>
      </c>
      <c r="B30" s="86">
        <f>SUM('Данни за обекта'!K19:L19)*'Показатели за обекта'!B29</f>
        <v>0</v>
      </c>
    </row>
    <row r="31" spans="1:256" s="12" customFormat="1" ht="21" customHeight="1" x14ac:dyDescent="0.3">
      <c r="A31" s="57"/>
    </row>
    <row r="32" spans="1:256" s="12" customFormat="1" ht="21" customHeight="1" x14ac:dyDescent="0.3">
      <c r="A32" s="57"/>
    </row>
    <row r="33" spans="1:25" s="57" customFormat="1" ht="36" customHeight="1" x14ac:dyDescent="0.25">
      <c r="A33" s="26" t="s">
        <v>198</v>
      </c>
      <c r="B33" s="47" t="s">
        <v>76</v>
      </c>
      <c r="C33" s="262" t="s">
        <v>174</v>
      </c>
      <c r="D33" s="262"/>
      <c r="E33" s="262"/>
      <c r="F33" s="262"/>
      <c r="G33" s="262"/>
      <c r="H33" s="262"/>
      <c r="I33" s="262"/>
    </row>
    <row r="34" spans="1:25" s="12" customFormat="1" ht="42.75" customHeight="1" x14ac:dyDescent="0.3">
      <c r="A34" s="87" t="s">
        <v>267</v>
      </c>
      <c r="B34" s="59">
        <v>0.4</v>
      </c>
      <c r="C34" s="253" t="s">
        <v>266</v>
      </c>
      <c r="D34" s="253"/>
      <c r="E34" s="253"/>
      <c r="F34" s="253"/>
      <c r="G34" s="253"/>
      <c r="H34" s="253"/>
      <c r="I34" s="253"/>
    </row>
    <row r="35" spans="1:25" s="12" customFormat="1" ht="21" customHeight="1" x14ac:dyDescent="0.3">
      <c r="A35" s="57"/>
    </row>
    <row r="36" spans="1:25" s="12" customFormat="1" ht="21" customHeight="1" x14ac:dyDescent="0.3">
      <c r="A36" s="57"/>
    </row>
    <row r="37" spans="1:25" s="57" customFormat="1" ht="31.2" x14ac:dyDescent="0.25">
      <c r="A37" s="26" t="s">
        <v>199</v>
      </c>
      <c r="B37" s="47" t="s">
        <v>76</v>
      </c>
      <c r="C37" s="58" t="s">
        <v>78</v>
      </c>
      <c r="D37" s="254" t="s">
        <v>85</v>
      </c>
      <c r="E37" s="254"/>
      <c r="F37" s="254"/>
    </row>
    <row r="38" spans="1:25" s="57" customFormat="1" ht="15.6" x14ac:dyDescent="0.3">
      <c r="A38" s="27" t="s">
        <v>6</v>
      </c>
      <c r="B38" s="27"/>
      <c r="C38" s="28">
        <v>0</v>
      </c>
      <c r="D38" s="28">
        <v>1</v>
      </c>
      <c r="E38" s="28">
        <v>2</v>
      </c>
      <c r="F38" s="28">
        <v>3</v>
      </c>
    </row>
    <row r="39" spans="1:25" s="57" customFormat="1" ht="21" customHeight="1" x14ac:dyDescent="0.25">
      <c r="A39" s="88" t="s">
        <v>200</v>
      </c>
      <c r="B39" s="139">
        <f>SUM(C39:F39)</f>
        <v>0</v>
      </c>
      <c r="C39" s="138">
        <f>SUM('Данни за обекта'!C19:D19)*B34*B29</f>
        <v>0</v>
      </c>
      <c r="D39" s="138">
        <f>SUM('Данни за обекта'!E19:F19)*B34*B29</f>
        <v>0</v>
      </c>
      <c r="E39" s="138">
        <f>SUM('Данни за обекта'!G19:H19)*B34*B29</f>
        <v>0</v>
      </c>
      <c r="F39" s="138">
        <f>SUM('Данни за обекта'!I19:J19)*B34*B29</f>
        <v>0</v>
      </c>
    </row>
    <row r="40" spans="1:25" s="57" customFormat="1" ht="21" customHeight="1" x14ac:dyDescent="0.25">
      <c r="A40" s="88" t="s">
        <v>201</v>
      </c>
      <c r="B40" s="139">
        <f>SUM(C40:F40)</f>
        <v>0</v>
      </c>
      <c r="C40" s="138">
        <f>SUM('Данни за обекта'!C19:D19)-'Показатели за обекта'!C39-'Показатели за обекта'!C42-'Показатели за обекта'!C41</f>
        <v>0</v>
      </c>
      <c r="D40" s="138">
        <f>SUM('Данни за обекта'!E19:F19)-'Показатели за обекта'!D39-'Показатели за обекта'!D42-'Показатели за обекта'!D41</f>
        <v>0</v>
      </c>
      <c r="E40" s="138">
        <f>SUM('Данни за обекта'!G19:H19)-'Показатели за обекта'!E39-'Показатели за обекта'!E42-'Показатели за обекта'!E41</f>
        <v>0</v>
      </c>
      <c r="F40" s="138">
        <f>SUM('Данни за обекта'!I19:J19)-'Показатели за обекта'!F39-'Показатели за обекта'!F42-'Показатели за обекта'!F41</f>
        <v>0</v>
      </c>
    </row>
    <row r="41" spans="1:25" s="57" customFormat="1" ht="99" customHeight="1" x14ac:dyDescent="0.25">
      <c r="A41" s="16" t="str">
        <f>'[1]РЛ Въвеждане на информация'!B84</f>
        <v>Информация за използване на заеми и други източници на финансиране през периода на изпълнение, без да се включва самоучастието на бенефициента и безвъзмездното подпомагане:(Добавете описание за Други източници, ако са налични )</v>
      </c>
      <c r="B41" s="139">
        <f>SUM(C41:F41)</f>
        <v>0</v>
      </c>
      <c r="C41" s="138">
        <f>'Данни за обекта'!D24</f>
        <v>0</v>
      </c>
      <c r="D41" s="138">
        <f>'Данни за обекта'!E24</f>
        <v>0</v>
      </c>
      <c r="E41" s="138">
        <f>'Данни за обекта'!F24</f>
        <v>0</v>
      </c>
      <c r="F41" s="138">
        <f>'Данни за обекта'!G24</f>
        <v>0</v>
      </c>
    </row>
    <row r="42" spans="1:25" s="57" customFormat="1" ht="21" customHeight="1" x14ac:dyDescent="0.25">
      <c r="A42" s="88" t="s">
        <v>202</v>
      </c>
      <c r="B42" s="139">
        <f>SUM(C42:F42)</f>
        <v>0</v>
      </c>
      <c r="C42" s="138">
        <f>SUM('Данни за обекта'!C19:D19)*(100%-B34)*B29</f>
        <v>0</v>
      </c>
      <c r="D42" s="138">
        <f>SUM('Данни за обекта'!E19:F19)*(100%-B34)*B29</f>
        <v>0</v>
      </c>
      <c r="E42" s="138">
        <f>SUM('Данни за обекта'!G19:H19)*(100%-B34)*B29</f>
        <v>0</v>
      </c>
      <c r="F42" s="138">
        <f>SUM('Данни за обекта'!I19:J19)*(100%-B34)*B29</f>
        <v>0</v>
      </c>
    </row>
    <row r="43" spans="1:25" s="57" customFormat="1" ht="16.2" thickBot="1" x14ac:dyDescent="0.35">
      <c r="A43" s="89" t="str">
        <f>B37</f>
        <v>ОБЩО ЗА ПЕРИОДА</v>
      </c>
      <c r="B43" s="90">
        <f>SUM(B39:B42)</f>
        <v>0</v>
      </c>
    </row>
    <row r="44" spans="1:25" s="57" customFormat="1" x14ac:dyDescent="0.25"/>
    <row r="45" spans="1:25" s="12" customFormat="1" ht="15" customHeight="1" x14ac:dyDescent="0.3">
      <c r="A45" s="186" t="s">
        <v>203</v>
      </c>
      <c r="B45" s="187"/>
      <c r="C45" s="187"/>
      <c r="D45" s="187"/>
      <c r="E45" s="187"/>
      <c r="F45" s="187"/>
      <c r="G45" s="187"/>
      <c r="H45" s="187"/>
      <c r="I45" s="187"/>
      <c r="J45" s="187"/>
      <c r="K45" s="187"/>
      <c r="L45" s="187"/>
      <c r="M45" s="187"/>
      <c r="N45" s="187"/>
      <c r="O45" s="187"/>
      <c r="P45" s="187"/>
      <c r="Q45" s="187"/>
      <c r="R45" s="187"/>
      <c r="S45" s="187"/>
      <c r="T45" s="188"/>
      <c r="U45" s="54"/>
      <c r="V45" s="54"/>
      <c r="W45" s="54"/>
      <c r="X45" s="54"/>
      <c r="Y45" s="54"/>
    </row>
    <row r="46" spans="1:25" s="54" customFormat="1" ht="15.6" x14ac:dyDescent="0.3">
      <c r="A46" s="255" t="s">
        <v>204</v>
      </c>
      <c r="B46" s="256"/>
      <c r="C46" s="256"/>
      <c r="D46" s="256"/>
      <c r="E46" s="256"/>
      <c r="F46" s="256"/>
      <c r="G46" s="256"/>
      <c r="H46" s="256"/>
      <c r="I46" s="256"/>
      <c r="J46" s="256"/>
      <c r="K46" s="256"/>
      <c r="L46" s="256"/>
      <c r="M46" s="256"/>
      <c r="N46" s="256"/>
      <c r="O46" s="256"/>
      <c r="P46" s="256"/>
      <c r="Q46" s="256"/>
      <c r="R46" s="256"/>
      <c r="S46" s="256"/>
      <c r="T46" s="257"/>
    </row>
    <row r="47" spans="1:25" s="54" customFormat="1" ht="15.6" x14ac:dyDescent="0.3">
      <c r="A47" s="255"/>
      <c r="B47" s="256"/>
      <c r="C47" s="256"/>
      <c r="D47" s="256"/>
      <c r="E47" s="256"/>
      <c r="F47" s="256"/>
      <c r="G47" s="256"/>
      <c r="H47" s="256"/>
      <c r="I47" s="256"/>
      <c r="J47" s="256"/>
      <c r="K47" s="256"/>
      <c r="L47" s="256"/>
      <c r="M47" s="256"/>
      <c r="N47" s="256"/>
      <c r="O47" s="256"/>
      <c r="P47" s="256"/>
      <c r="Q47" s="256"/>
      <c r="R47" s="256"/>
      <c r="S47" s="256"/>
      <c r="T47" s="257"/>
    </row>
    <row r="48" spans="1:25" s="54" customFormat="1" ht="15.6" x14ac:dyDescent="0.3">
      <c r="A48" s="255"/>
      <c r="B48" s="256"/>
      <c r="C48" s="256"/>
      <c r="D48" s="256"/>
      <c r="E48" s="256"/>
      <c r="F48" s="256"/>
      <c r="G48" s="256"/>
      <c r="H48" s="256"/>
      <c r="I48" s="256"/>
      <c r="J48" s="256"/>
      <c r="K48" s="256"/>
      <c r="L48" s="256"/>
      <c r="M48" s="256"/>
      <c r="N48" s="256"/>
      <c r="O48" s="256"/>
      <c r="P48" s="256"/>
      <c r="Q48" s="256"/>
      <c r="R48" s="256"/>
      <c r="S48" s="256"/>
      <c r="T48" s="257"/>
    </row>
    <row r="49" spans="1:33" s="54" customFormat="1" ht="15.6" x14ac:dyDescent="0.3">
      <c r="A49" s="255"/>
      <c r="B49" s="256"/>
      <c r="C49" s="256"/>
      <c r="D49" s="256"/>
      <c r="E49" s="256"/>
      <c r="F49" s="256"/>
      <c r="G49" s="256"/>
      <c r="H49" s="256"/>
      <c r="I49" s="256"/>
      <c r="J49" s="256"/>
      <c r="K49" s="256"/>
      <c r="L49" s="256"/>
      <c r="M49" s="256"/>
      <c r="N49" s="256"/>
      <c r="O49" s="256"/>
      <c r="P49" s="256"/>
      <c r="Q49" s="256"/>
      <c r="R49" s="256"/>
      <c r="S49" s="256"/>
      <c r="T49" s="257"/>
    </row>
    <row r="50" spans="1:33" s="54" customFormat="1" ht="15.6" x14ac:dyDescent="0.3">
      <c r="A50" s="255"/>
      <c r="B50" s="256"/>
      <c r="C50" s="256"/>
      <c r="D50" s="256"/>
      <c r="E50" s="256"/>
      <c r="F50" s="256"/>
      <c r="G50" s="256"/>
      <c r="H50" s="256"/>
      <c r="I50" s="256"/>
      <c r="J50" s="256"/>
      <c r="K50" s="256"/>
      <c r="L50" s="256"/>
      <c r="M50" s="256"/>
      <c r="N50" s="256"/>
      <c r="O50" s="256"/>
      <c r="P50" s="256"/>
      <c r="Q50" s="256"/>
      <c r="R50" s="256"/>
      <c r="S50" s="256"/>
      <c r="T50" s="257"/>
    </row>
    <row r="51" spans="1:33" s="54" customFormat="1" ht="15.6" x14ac:dyDescent="0.3">
      <c r="A51" s="255"/>
      <c r="B51" s="256"/>
      <c r="C51" s="256"/>
      <c r="D51" s="256"/>
      <c r="E51" s="256"/>
      <c r="F51" s="256"/>
      <c r="G51" s="256"/>
      <c r="H51" s="256"/>
      <c r="I51" s="256"/>
      <c r="J51" s="256"/>
      <c r="K51" s="256"/>
      <c r="L51" s="256"/>
      <c r="M51" s="256"/>
      <c r="N51" s="256"/>
      <c r="O51" s="256"/>
      <c r="P51" s="256"/>
      <c r="Q51" s="256"/>
      <c r="R51" s="256"/>
      <c r="S51" s="256"/>
      <c r="T51" s="257"/>
    </row>
    <row r="52" spans="1:33" s="54" customFormat="1" ht="15.6" x14ac:dyDescent="0.3">
      <c r="A52" s="255"/>
      <c r="B52" s="256"/>
      <c r="C52" s="256"/>
      <c r="D52" s="256"/>
      <c r="E52" s="256"/>
      <c r="F52" s="256"/>
      <c r="G52" s="256"/>
      <c r="H52" s="256"/>
      <c r="I52" s="256"/>
      <c r="J52" s="256"/>
      <c r="K52" s="256"/>
      <c r="L52" s="256"/>
      <c r="M52" s="256"/>
      <c r="N52" s="256"/>
      <c r="O52" s="256"/>
      <c r="P52" s="256"/>
      <c r="Q52" s="256"/>
      <c r="R52" s="256"/>
      <c r="S52" s="256"/>
      <c r="T52" s="257"/>
    </row>
    <row r="53" spans="1:33" s="54" customFormat="1" ht="15.6" x14ac:dyDescent="0.3">
      <c r="A53" s="255"/>
      <c r="B53" s="256"/>
      <c r="C53" s="256"/>
      <c r="D53" s="256"/>
      <c r="E53" s="256"/>
      <c r="F53" s="256"/>
      <c r="G53" s="256"/>
      <c r="H53" s="256"/>
      <c r="I53" s="256"/>
      <c r="J53" s="256"/>
      <c r="K53" s="256"/>
      <c r="L53" s="256"/>
      <c r="M53" s="256"/>
      <c r="N53" s="256"/>
      <c r="O53" s="256"/>
      <c r="P53" s="256"/>
      <c r="Q53" s="256"/>
      <c r="R53" s="256"/>
      <c r="S53" s="256"/>
      <c r="T53" s="257"/>
    </row>
    <row r="54" spans="1:33" s="54" customFormat="1" ht="15.6" x14ac:dyDescent="0.3">
      <c r="A54" s="255"/>
      <c r="B54" s="256"/>
      <c r="C54" s="256"/>
      <c r="D54" s="256"/>
      <c r="E54" s="256"/>
      <c r="F54" s="256"/>
      <c r="G54" s="256"/>
      <c r="H54" s="256"/>
      <c r="I54" s="256"/>
      <c r="J54" s="256"/>
      <c r="K54" s="256"/>
      <c r="L54" s="256"/>
      <c r="M54" s="256"/>
      <c r="N54" s="256"/>
      <c r="O54" s="256"/>
      <c r="P54" s="256"/>
      <c r="Q54" s="256"/>
      <c r="R54" s="256"/>
      <c r="S54" s="256"/>
      <c r="T54" s="257"/>
    </row>
    <row r="55" spans="1:33" s="54" customFormat="1" ht="15.6" x14ac:dyDescent="0.3">
      <c r="A55" s="255"/>
      <c r="B55" s="256"/>
      <c r="C55" s="256"/>
      <c r="D55" s="256"/>
      <c r="E55" s="256"/>
      <c r="F55" s="256"/>
      <c r="G55" s="256"/>
      <c r="H55" s="256"/>
      <c r="I55" s="256"/>
      <c r="J55" s="256"/>
      <c r="K55" s="256"/>
      <c r="L55" s="256"/>
      <c r="M55" s="256"/>
      <c r="N55" s="256"/>
      <c r="O55" s="256"/>
      <c r="P55" s="256"/>
      <c r="Q55" s="256"/>
      <c r="R55" s="256"/>
      <c r="S55" s="256"/>
      <c r="T55" s="257"/>
    </row>
    <row r="56" spans="1:33" s="54" customFormat="1" ht="15.6" x14ac:dyDescent="0.3">
      <c r="A56" s="258"/>
      <c r="B56" s="259"/>
      <c r="C56" s="259"/>
      <c r="D56" s="259"/>
      <c r="E56" s="259"/>
      <c r="F56" s="259"/>
      <c r="G56" s="259"/>
      <c r="H56" s="259"/>
      <c r="I56" s="259"/>
      <c r="J56" s="259"/>
      <c r="K56" s="259"/>
      <c r="L56" s="259"/>
      <c r="M56" s="259"/>
      <c r="N56" s="259"/>
      <c r="O56" s="259"/>
      <c r="P56" s="259"/>
      <c r="Q56" s="259"/>
      <c r="R56" s="259"/>
      <c r="S56" s="259"/>
      <c r="T56" s="260"/>
    </row>
    <row r="57" spans="1:33" s="54" customFormat="1" ht="15.6" x14ac:dyDescent="0.3">
      <c r="A57" s="91"/>
      <c r="C57" s="92"/>
      <c r="D57" s="92"/>
      <c r="E57" s="92"/>
      <c r="F57" s="92"/>
      <c r="G57" s="92"/>
      <c r="H57" s="92"/>
      <c r="I57" s="92"/>
      <c r="J57" s="92"/>
      <c r="K57" s="92"/>
      <c r="L57" s="92"/>
      <c r="M57" s="92"/>
      <c r="N57" s="92"/>
      <c r="O57" s="92"/>
      <c r="P57" s="92"/>
      <c r="Q57" s="92"/>
      <c r="R57" s="92"/>
      <c r="S57" s="92"/>
      <c r="T57" s="92"/>
    </row>
    <row r="58" spans="1:33" s="12" customFormat="1" ht="21" customHeight="1" x14ac:dyDescent="0.3">
      <c r="A58" s="57"/>
    </row>
    <row r="59" spans="1:33" s="54" customFormat="1" ht="21" customHeight="1" x14ac:dyDescent="0.3">
      <c r="A59" s="93" t="s">
        <v>205</v>
      </c>
      <c r="B59" s="94">
        <f>B3</f>
        <v>0.04</v>
      </c>
      <c r="C59" s="82" t="s">
        <v>206</v>
      </c>
      <c r="D59" s="232" t="s">
        <v>207</v>
      </c>
      <c r="E59" s="232"/>
      <c r="F59" s="261" t="s">
        <v>208</v>
      </c>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row>
    <row r="60" spans="1:33" s="54" customFormat="1" ht="21" customHeight="1" x14ac:dyDescent="0.3">
      <c r="A60" s="95"/>
      <c r="B60" s="96" t="s">
        <v>2</v>
      </c>
      <c r="C60" s="97">
        <v>0</v>
      </c>
      <c r="D60" s="97">
        <v>1</v>
      </c>
      <c r="E60" s="97">
        <v>2</v>
      </c>
      <c r="F60" s="98">
        <v>3</v>
      </c>
      <c r="G60" s="97">
        <v>4</v>
      </c>
      <c r="H60" s="97">
        <v>5</v>
      </c>
      <c r="I60" s="97">
        <v>6</v>
      </c>
      <c r="J60" s="97">
        <v>7</v>
      </c>
      <c r="K60" s="97">
        <v>8</v>
      </c>
      <c r="L60" s="97">
        <v>9</v>
      </c>
      <c r="M60" s="97">
        <v>10</v>
      </c>
      <c r="N60" s="97">
        <v>11</v>
      </c>
      <c r="O60" s="97">
        <v>12</v>
      </c>
      <c r="P60" s="97">
        <v>13</v>
      </c>
      <c r="Q60" s="97">
        <v>14</v>
      </c>
      <c r="R60" s="97">
        <v>15</v>
      </c>
      <c r="S60" s="97">
        <v>16</v>
      </c>
      <c r="T60" s="97">
        <v>17</v>
      </c>
      <c r="U60" s="97">
        <v>18</v>
      </c>
      <c r="V60" s="97">
        <v>19</v>
      </c>
      <c r="W60" s="97">
        <v>20</v>
      </c>
      <c r="X60" s="97">
        <v>21</v>
      </c>
      <c r="Y60" s="97">
        <v>22</v>
      </c>
      <c r="Z60" s="97">
        <v>23</v>
      </c>
      <c r="AA60" s="97">
        <v>24</v>
      </c>
      <c r="AB60" s="97">
        <v>25</v>
      </c>
      <c r="AC60" s="97">
        <v>26</v>
      </c>
      <c r="AD60" s="97">
        <v>27</v>
      </c>
      <c r="AE60" s="97">
        <v>28</v>
      </c>
      <c r="AF60" s="97">
        <v>29</v>
      </c>
      <c r="AG60" s="97">
        <v>30</v>
      </c>
    </row>
    <row r="61" spans="1:33" s="54" customFormat="1" ht="21" customHeight="1" x14ac:dyDescent="0.3">
      <c r="A61" s="99" t="s">
        <v>209</v>
      </c>
      <c r="B61" s="100">
        <f>SUM(C61:AG61)</f>
        <v>0</v>
      </c>
      <c r="C61" s="134">
        <f>'Данни за обекта'!D31</f>
        <v>0</v>
      </c>
      <c r="D61" s="134">
        <f>'Данни за обекта'!E31</f>
        <v>0</v>
      </c>
      <c r="E61" s="134">
        <f>'Данни за обекта'!F31</f>
        <v>0</v>
      </c>
      <c r="F61" s="134">
        <f>'Данни за обекта'!G31</f>
        <v>0</v>
      </c>
      <c r="G61" s="134">
        <f>'Данни за обекта'!H31</f>
        <v>0</v>
      </c>
      <c r="H61" s="134">
        <f>'Данни за обекта'!I31</f>
        <v>0</v>
      </c>
      <c r="I61" s="134">
        <f>'Данни за обекта'!J31</f>
        <v>0</v>
      </c>
      <c r="J61" s="134">
        <f>'Данни за обекта'!K31</f>
        <v>0</v>
      </c>
      <c r="K61" s="134">
        <f>'Данни за обекта'!L31</f>
        <v>0</v>
      </c>
      <c r="L61" s="134">
        <f>'Данни за обекта'!M31</f>
        <v>0</v>
      </c>
      <c r="M61" s="134">
        <f>'Данни за обекта'!N31</f>
        <v>0</v>
      </c>
      <c r="N61" s="134">
        <f>'Данни за обекта'!O31</f>
        <v>0</v>
      </c>
      <c r="O61" s="134">
        <f>'Данни за обекта'!P31</f>
        <v>0</v>
      </c>
      <c r="P61" s="134">
        <f>'Данни за обекта'!Q31</f>
        <v>0</v>
      </c>
      <c r="Q61" s="134">
        <f>'Данни за обекта'!R31</f>
        <v>0</v>
      </c>
      <c r="R61" s="134">
        <f>'Данни за обекта'!S31</f>
        <v>0</v>
      </c>
      <c r="S61" s="134">
        <f>'Данни за обекта'!T31</f>
        <v>0</v>
      </c>
      <c r="T61" s="134">
        <f>'Данни за обекта'!U31</f>
        <v>0</v>
      </c>
      <c r="U61" s="134">
        <f>'Данни за обекта'!V31</f>
        <v>0</v>
      </c>
      <c r="V61" s="134">
        <f>'Данни за обекта'!W31</f>
        <v>0</v>
      </c>
      <c r="W61" s="134">
        <f>'Данни за обекта'!X31</f>
        <v>0</v>
      </c>
      <c r="X61" s="134">
        <f>'Данни за обекта'!Y31</f>
        <v>0</v>
      </c>
      <c r="Y61" s="134">
        <f>'Данни за обекта'!Z31</f>
        <v>0</v>
      </c>
      <c r="Z61" s="134">
        <f>'Данни за обекта'!AA31</f>
        <v>0</v>
      </c>
      <c r="AA61" s="134">
        <f>'Данни за обекта'!AB31</f>
        <v>0</v>
      </c>
      <c r="AB61" s="134">
        <f>'Данни за обекта'!AC31</f>
        <v>0</v>
      </c>
      <c r="AC61" s="134">
        <f>'Данни за обекта'!AD31</f>
        <v>0</v>
      </c>
      <c r="AD61" s="134">
        <f>'Данни за обекта'!AE31</f>
        <v>0</v>
      </c>
      <c r="AE61" s="134">
        <f>'Данни за обекта'!AF31</f>
        <v>0</v>
      </c>
      <c r="AF61" s="134">
        <f>'Данни за обекта'!AG31</f>
        <v>0</v>
      </c>
      <c r="AG61" s="134">
        <f>'Данни за обекта'!AH31</f>
        <v>0</v>
      </c>
    </row>
    <row r="62" spans="1:33" s="54" customFormat="1" ht="21" customHeight="1" x14ac:dyDescent="0.3">
      <c r="A62" s="99" t="s">
        <v>168</v>
      </c>
      <c r="B62" s="100">
        <f t="shared" ref="B62:B66" si="1">SUM(C62:AG62)</f>
        <v>0</v>
      </c>
      <c r="C62" s="134">
        <f>'Данни за обекта'!D65</f>
        <v>0</v>
      </c>
      <c r="D62" s="134">
        <f>'Данни за обекта'!E65</f>
        <v>0</v>
      </c>
      <c r="E62" s="134">
        <f>'Данни за обекта'!F65</f>
        <v>0</v>
      </c>
      <c r="F62" s="134">
        <f>'Данни за обекта'!G65</f>
        <v>0</v>
      </c>
      <c r="G62" s="134">
        <f>'Данни за обекта'!H65</f>
        <v>0</v>
      </c>
      <c r="H62" s="134">
        <f>'Данни за обекта'!I65</f>
        <v>0</v>
      </c>
      <c r="I62" s="134">
        <f>'Данни за обекта'!J65</f>
        <v>0</v>
      </c>
      <c r="J62" s="134">
        <f>'Данни за обекта'!K65</f>
        <v>0</v>
      </c>
      <c r="K62" s="134">
        <f>'Данни за обекта'!L65</f>
        <v>0</v>
      </c>
      <c r="L62" s="134">
        <f>'Данни за обекта'!M65</f>
        <v>0</v>
      </c>
      <c r="M62" s="134">
        <f>'Данни за обекта'!N65</f>
        <v>0</v>
      </c>
      <c r="N62" s="134">
        <f>'Данни за обекта'!O65</f>
        <v>0</v>
      </c>
      <c r="O62" s="134">
        <f>'Данни за обекта'!P65</f>
        <v>0</v>
      </c>
      <c r="P62" s="134">
        <f>'Данни за обекта'!Q65</f>
        <v>0</v>
      </c>
      <c r="Q62" s="134">
        <f>'Данни за обекта'!R65</f>
        <v>0</v>
      </c>
      <c r="R62" s="134">
        <f>'Данни за обекта'!S65</f>
        <v>0</v>
      </c>
      <c r="S62" s="134">
        <f>'Данни за обекта'!T65</f>
        <v>0</v>
      </c>
      <c r="T62" s="134">
        <f>'Данни за обекта'!U65</f>
        <v>0</v>
      </c>
      <c r="U62" s="134">
        <f>'Данни за обекта'!V65</f>
        <v>0</v>
      </c>
      <c r="V62" s="134">
        <f>'Данни за обекта'!W65</f>
        <v>0</v>
      </c>
      <c r="W62" s="134">
        <f>'Данни за обекта'!X65</f>
        <v>0</v>
      </c>
      <c r="X62" s="134">
        <f>'Данни за обекта'!Y65</f>
        <v>0</v>
      </c>
      <c r="Y62" s="134">
        <f>'Данни за обекта'!Z65</f>
        <v>0</v>
      </c>
      <c r="Z62" s="134">
        <f>'Данни за обекта'!AA65</f>
        <v>0</v>
      </c>
      <c r="AA62" s="134">
        <f>'Данни за обекта'!AB65</f>
        <v>0</v>
      </c>
      <c r="AB62" s="134">
        <f>'Данни за обекта'!AC65</f>
        <v>0</v>
      </c>
      <c r="AC62" s="134">
        <f>'Данни за обекта'!AD65</f>
        <v>0</v>
      </c>
      <c r="AD62" s="134">
        <f>'Данни за обекта'!AE65</f>
        <v>0</v>
      </c>
      <c r="AE62" s="134">
        <f>'Данни за обекта'!AF65</f>
        <v>0</v>
      </c>
      <c r="AF62" s="134">
        <f>'Данни за обекта'!AG65</f>
        <v>0</v>
      </c>
      <c r="AG62" s="134">
        <f>'Данни за обекта'!AH65</f>
        <v>0</v>
      </c>
    </row>
    <row r="63" spans="1:33" s="102" customFormat="1" ht="21" customHeight="1" x14ac:dyDescent="0.3">
      <c r="A63" s="99" t="s">
        <v>210</v>
      </c>
      <c r="B63" s="100">
        <f>SUM(C63:AG63)</f>
        <v>0</v>
      </c>
      <c r="C63" s="134">
        <f t="shared" ref="C63:AG63" si="2">SUM(C61:C62)</f>
        <v>0</v>
      </c>
      <c r="D63" s="134">
        <f t="shared" si="2"/>
        <v>0</v>
      </c>
      <c r="E63" s="134">
        <f t="shared" si="2"/>
        <v>0</v>
      </c>
      <c r="F63" s="134">
        <f t="shared" si="2"/>
        <v>0</v>
      </c>
      <c r="G63" s="134">
        <f t="shared" si="2"/>
        <v>0</v>
      </c>
      <c r="H63" s="134">
        <f t="shared" si="2"/>
        <v>0</v>
      </c>
      <c r="I63" s="134">
        <f t="shared" si="2"/>
        <v>0</v>
      </c>
      <c r="J63" s="134">
        <f t="shared" si="2"/>
        <v>0</v>
      </c>
      <c r="K63" s="134">
        <f t="shared" si="2"/>
        <v>0</v>
      </c>
      <c r="L63" s="134">
        <f t="shared" si="2"/>
        <v>0</v>
      </c>
      <c r="M63" s="134">
        <f t="shared" si="2"/>
        <v>0</v>
      </c>
      <c r="N63" s="134">
        <f t="shared" si="2"/>
        <v>0</v>
      </c>
      <c r="O63" s="134">
        <f t="shared" si="2"/>
        <v>0</v>
      </c>
      <c r="P63" s="134">
        <f t="shared" si="2"/>
        <v>0</v>
      </c>
      <c r="Q63" s="134">
        <f t="shared" si="2"/>
        <v>0</v>
      </c>
      <c r="R63" s="134">
        <f t="shared" si="2"/>
        <v>0</v>
      </c>
      <c r="S63" s="134">
        <f t="shared" si="2"/>
        <v>0</v>
      </c>
      <c r="T63" s="134">
        <f t="shared" si="2"/>
        <v>0</v>
      </c>
      <c r="U63" s="134">
        <f t="shared" si="2"/>
        <v>0</v>
      </c>
      <c r="V63" s="134">
        <f t="shared" si="2"/>
        <v>0</v>
      </c>
      <c r="W63" s="134">
        <f t="shared" si="2"/>
        <v>0</v>
      </c>
      <c r="X63" s="134">
        <f t="shared" si="2"/>
        <v>0</v>
      </c>
      <c r="Y63" s="134">
        <f t="shared" si="2"/>
        <v>0</v>
      </c>
      <c r="Z63" s="134">
        <f t="shared" si="2"/>
        <v>0</v>
      </c>
      <c r="AA63" s="134">
        <f t="shared" si="2"/>
        <v>0</v>
      </c>
      <c r="AB63" s="134">
        <f t="shared" si="2"/>
        <v>0</v>
      </c>
      <c r="AC63" s="134">
        <f t="shared" si="2"/>
        <v>0</v>
      </c>
      <c r="AD63" s="134">
        <f t="shared" si="2"/>
        <v>0</v>
      </c>
      <c r="AE63" s="134">
        <f t="shared" si="2"/>
        <v>0</v>
      </c>
      <c r="AF63" s="134">
        <f t="shared" si="2"/>
        <v>0</v>
      </c>
      <c r="AG63" s="134">
        <f t="shared" si="2"/>
        <v>0</v>
      </c>
    </row>
    <row r="64" spans="1:33" s="54" customFormat="1" ht="21" customHeight="1" x14ac:dyDescent="0.3">
      <c r="A64" s="99" t="s">
        <v>188</v>
      </c>
      <c r="B64" s="100">
        <f>SUM(C64:AG64)</f>
        <v>0</v>
      </c>
      <c r="C64" s="134">
        <f>'Данни за обекта'!D52</f>
        <v>0</v>
      </c>
      <c r="D64" s="134">
        <f>'Данни за обекта'!E52</f>
        <v>0</v>
      </c>
      <c r="E64" s="134">
        <f>'Данни за обекта'!F52</f>
        <v>0</v>
      </c>
      <c r="F64" s="134">
        <f>'Данни за обекта'!G52</f>
        <v>0</v>
      </c>
      <c r="G64" s="134">
        <f>'Данни за обекта'!H52</f>
        <v>0</v>
      </c>
      <c r="H64" s="134">
        <f>'Данни за обекта'!I52</f>
        <v>0</v>
      </c>
      <c r="I64" s="134">
        <f>'Данни за обекта'!J52</f>
        <v>0</v>
      </c>
      <c r="J64" s="134">
        <f>'Данни за обекта'!K52</f>
        <v>0</v>
      </c>
      <c r="K64" s="134">
        <f>'Данни за обекта'!L52</f>
        <v>0</v>
      </c>
      <c r="L64" s="134">
        <f>'Данни за обекта'!M52</f>
        <v>0</v>
      </c>
      <c r="M64" s="134">
        <f>'Данни за обекта'!N52</f>
        <v>0</v>
      </c>
      <c r="N64" s="134">
        <f>'Данни за обекта'!O52</f>
        <v>0</v>
      </c>
      <c r="O64" s="134">
        <f>'Данни за обекта'!P52</f>
        <v>0</v>
      </c>
      <c r="P64" s="134">
        <f>'Данни за обекта'!Q52</f>
        <v>0</v>
      </c>
      <c r="Q64" s="134">
        <f>'Данни за обекта'!R52</f>
        <v>0</v>
      </c>
      <c r="R64" s="134">
        <f>'Данни за обекта'!S52</f>
        <v>0</v>
      </c>
      <c r="S64" s="134">
        <f>'Данни за обекта'!T52</f>
        <v>0</v>
      </c>
      <c r="T64" s="134">
        <f>'Данни за обекта'!U52</f>
        <v>0</v>
      </c>
      <c r="U64" s="134">
        <f>'Данни за обекта'!V52</f>
        <v>0</v>
      </c>
      <c r="V64" s="134">
        <f>'Данни за обекта'!W52</f>
        <v>0</v>
      </c>
      <c r="W64" s="134">
        <f>'Данни за обекта'!X52</f>
        <v>0</v>
      </c>
      <c r="X64" s="134">
        <f>'Данни за обекта'!Y52</f>
        <v>0</v>
      </c>
      <c r="Y64" s="134">
        <f>'Данни за обекта'!Z52</f>
        <v>0</v>
      </c>
      <c r="Z64" s="134">
        <f>'Данни за обекта'!AA52</f>
        <v>0</v>
      </c>
      <c r="AA64" s="134">
        <f>'Данни за обекта'!AB52</f>
        <v>0</v>
      </c>
      <c r="AB64" s="134">
        <f>'Данни за обекта'!AC52</f>
        <v>0</v>
      </c>
      <c r="AC64" s="134">
        <f>'Данни за обекта'!AD52</f>
        <v>0</v>
      </c>
      <c r="AD64" s="134">
        <f>'Данни за обекта'!AE52</f>
        <v>0</v>
      </c>
      <c r="AE64" s="134">
        <f>'Данни за обекта'!AF52</f>
        <v>0</v>
      </c>
      <c r="AF64" s="134">
        <f>'Данни за обекта'!AG52</f>
        <v>0</v>
      </c>
      <c r="AG64" s="134">
        <f>'Данни за обекта'!AH52</f>
        <v>0</v>
      </c>
    </row>
    <row r="65" spans="1:33" s="54" customFormat="1" ht="21" customHeight="1" x14ac:dyDescent="0.3">
      <c r="A65" s="99" t="s">
        <v>211</v>
      </c>
      <c r="B65" s="100">
        <f>SUM(C65:AG65)</f>
        <v>0</v>
      </c>
      <c r="C65" s="134">
        <f>SUM('Данни за обекта'!C17:D17)</f>
        <v>0</v>
      </c>
      <c r="D65" s="134">
        <f>SUM('Данни за обекта'!E17:F17)</f>
        <v>0</v>
      </c>
      <c r="E65" s="134">
        <f>SUM('Данни за обекта'!G17:H17)</f>
        <v>0</v>
      </c>
      <c r="F65" s="134">
        <f>SUM('Данни за обекта'!I17:J17)</f>
        <v>0</v>
      </c>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row>
    <row r="66" spans="1:33" s="54" customFormat="1" ht="21" customHeight="1" x14ac:dyDescent="0.3">
      <c r="A66" s="99" t="s">
        <v>212</v>
      </c>
      <c r="B66" s="100">
        <f t="shared" si="1"/>
        <v>0</v>
      </c>
      <c r="C66" s="134">
        <f>'Данни за обекта'!D64</f>
        <v>0</v>
      </c>
      <c r="D66" s="134">
        <f>'Данни за обекта'!E64</f>
        <v>0</v>
      </c>
      <c r="E66" s="134">
        <f>'Данни за обекта'!F64</f>
        <v>0</v>
      </c>
      <c r="F66" s="134">
        <f>'Данни за обекта'!G64</f>
        <v>0</v>
      </c>
      <c r="G66" s="134">
        <f>'Данни за обекта'!H64</f>
        <v>0</v>
      </c>
      <c r="H66" s="134">
        <f>'Данни за обекта'!I64</f>
        <v>0</v>
      </c>
      <c r="I66" s="134">
        <f>'Данни за обекта'!J64</f>
        <v>0</v>
      </c>
      <c r="J66" s="134">
        <f>'Данни за обекта'!K64</f>
        <v>0</v>
      </c>
      <c r="K66" s="134">
        <f>'Данни за обекта'!L64</f>
        <v>0</v>
      </c>
      <c r="L66" s="134">
        <f>'Данни за обекта'!M64</f>
        <v>0</v>
      </c>
      <c r="M66" s="134">
        <f>'Данни за обекта'!N64</f>
        <v>0</v>
      </c>
      <c r="N66" s="134">
        <f>'Данни за обекта'!O64</f>
        <v>0</v>
      </c>
      <c r="O66" s="134">
        <f>'Данни за обекта'!P64</f>
        <v>0</v>
      </c>
      <c r="P66" s="134">
        <f>'Данни за обекта'!Q64</f>
        <v>0</v>
      </c>
      <c r="Q66" s="134">
        <f>'Данни за обекта'!R64</f>
        <v>0</v>
      </c>
      <c r="R66" s="134">
        <f>'Данни за обекта'!S64</f>
        <v>0</v>
      </c>
      <c r="S66" s="134">
        <f>'Данни за обекта'!T64</f>
        <v>0</v>
      </c>
      <c r="T66" s="134">
        <f>'Данни за обекта'!U64</f>
        <v>0</v>
      </c>
      <c r="U66" s="134">
        <f>'Данни за обекта'!V64</f>
        <v>0</v>
      </c>
      <c r="V66" s="134">
        <f>'Данни за обекта'!W64</f>
        <v>0</v>
      </c>
      <c r="W66" s="134">
        <f>'Данни за обекта'!X64</f>
        <v>0</v>
      </c>
      <c r="X66" s="134">
        <f>'Данни за обекта'!Y64</f>
        <v>0</v>
      </c>
      <c r="Y66" s="134">
        <f>'Данни за обекта'!Z64</f>
        <v>0</v>
      </c>
      <c r="Z66" s="134">
        <f>'Данни за обекта'!AA64</f>
        <v>0</v>
      </c>
      <c r="AA66" s="134">
        <f>'Данни за обекта'!AB64</f>
        <v>0</v>
      </c>
      <c r="AB66" s="134">
        <f>'Данни за обекта'!AC64</f>
        <v>0</v>
      </c>
      <c r="AC66" s="134">
        <f>'Данни за обекта'!AD64</f>
        <v>0</v>
      </c>
      <c r="AD66" s="134">
        <f>'Данни за обекта'!AE64</f>
        <v>0</v>
      </c>
      <c r="AE66" s="134">
        <f>'Данни за обекта'!AF64</f>
        <v>0</v>
      </c>
      <c r="AF66" s="134">
        <f>'Данни за обекта'!AG64</f>
        <v>0</v>
      </c>
      <c r="AG66" s="134">
        <f>'Данни за обекта'!AH64</f>
        <v>0</v>
      </c>
    </row>
    <row r="67" spans="1:33" s="102" customFormat="1" ht="21" customHeight="1" x14ac:dyDescent="0.3">
      <c r="A67" s="99" t="s">
        <v>213</v>
      </c>
      <c r="B67" s="100">
        <f>SUM(C67:AG67)</f>
        <v>0</v>
      </c>
      <c r="C67" s="134">
        <f t="shared" ref="C67:AG67" si="3">SUM(C64:C66)</f>
        <v>0</v>
      </c>
      <c r="D67" s="134">
        <f t="shared" si="3"/>
        <v>0</v>
      </c>
      <c r="E67" s="134">
        <f t="shared" si="3"/>
        <v>0</v>
      </c>
      <c r="F67" s="140">
        <f t="shared" si="3"/>
        <v>0</v>
      </c>
      <c r="G67" s="134">
        <f t="shared" si="3"/>
        <v>0</v>
      </c>
      <c r="H67" s="134">
        <f t="shared" si="3"/>
        <v>0</v>
      </c>
      <c r="I67" s="134">
        <f t="shared" si="3"/>
        <v>0</v>
      </c>
      <c r="J67" s="134">
        <f t="shared" si="3"/>
        <v>0</v>
      </c>
      <c r="K67" s="134">
        <f t="shared" si="3"/>
        <v>0</v>
      </c>
      <c r="L67" s="134">
        <f t="shared" si="3"/>
        <v>0</v>
      </c>
      <c r="M67" s="134">
        <f t="shared" si="3"/>
        <v>0</v>
      </c>
      <c r="N67" s="134">
        <f t="shared" si="3"/>
        <v>0</v>
      </c>
      <c r="O67" s="134">
        <f t="shared" si="3"/>
        <v>0</v>
      </c>
      <c r="P67" s="134">
        <f t="shared" si="3"/>
        <v>0</v>
      </c>
      <c r="Q67" s="134">
        <f t="shared" si="3"/>
        <v>0</v>
      </c>
      <c r="R67" s="134">
        <f t="shared" si="3"/>
        <v>0</v>
      </c>
      <c r="S67" s="134">
        <f t="shared" si="3"/>
        <v>0</v>
      </c>
      <c r="T67" s="134">
        <f t="shared" si="3"/>
        <v>0</v>
      </c>
      <c r="U67" s="134">
        <f t="shared" si="3"/>
        <v>0</v>
      </c>
      <c r="V67" s="134">
        <f t="shared" si="3"/>
        <v>0</v>
      </c>
      <c r="W67" s="134">
        <f t="shared" si="3"/>
        <v>0</v>
      </c>
      <c r="X67" s="134">
        <f t="shared" si="3"/>
        <v>0</v>
      </c>
      <c r="Y67" s="134">
        <f t="shared" si="3"/>
        <v>0</v>
      </c>
      <c r="Z67" s="134">
        <f t="shared" si="3"/>
        <v>0</v>
      </c>
      <c r="AA67" s="134">
        <f t="shared" si="3"/>
        <v>0</v>
      </c>
      <c r="AB67" s="134">
        <f t="shared" si="3"/>
        <v>0</v>
      </c>
      <c r="AC67" s="134">
        <f t="shared" si="3"/>
        <v>0</v>
      </c>
      <c r="AD67" s="134">
        <f t="shared" si="3"/>
        <v>0</v>
      </c>
      <c r="AE67" s="134">
        <f t="shared" si="3"/>
        <v>0</v>
      </c>
      <c r="AF67" s="134">
        <f t="shared" si="3"/>
        <v>0</v>
      </c>
      <c r="AG67" s="134">
        <f t="shared" si="3"/>
        <v>0</v>
      </c>
    </row>
    <row r="68" spans="1:33" s="102" customFormat="1" ht="21" customHeight="1" x14ac:dyDescent="0.3">
      <c r="A68" s="95" t="s">
        <v>214</v>
      </c>
      <c r="B68" s="100">
        <f>SUM(C68:AG68)</f>
        <v>0</v>
      </c>
      <c r="C68" s="142">
        <f t="shared" ref="C68:AG68" si="4">C63-C67</f>
        <v>0</v>
      </c>
      <c r="D68" s="142">
        <f t="shared" si="4"/>
        <v>0</v>
      </c>
      <c r="E68" s="142">
        <f t="shared" si="4"/>
        <v>0</v>
      </c>
      <c r="F68" s="143">
        <f t="shared" si="4"/>
        <v>0</v>
      </c>
      <c r="G68" s="142">
        <f t="shared" si="4"/>
        <v>0</v>
      </c>
      <c r="H68" s="142">
        <f t="shared" si="4"/>
        <v>0</v>
      </c>
      <c r="I68" s="142">
        <f t="shared" si="4"/>
        <v>0</v>
      </c>
      <c r="J68" s="142">
        <f t="shared" si="4"/>
        <v>0</v>
      </c>
      <c r="K68" s="142">
        <f t="shared" si="4"/>
        <v>0</v>
      </c>
      <c r="L68" s="142">
        <f t="shared" si="4"/>
        <v>0</v>
      </c>
      <c r="M68" s="142">
        <f t="shared" si="4"/>
        <v>0</v>
      </c>
      <c r="N68" s="142">
        <f t="shared" si="4"/>
        <v>0</v>
      </c>
      <c r="O68" s="142">
        <f t="shared" si="4"/>
        <v>0</v>
      </c>
      <c r="P68" s="142">
        <f t="shared" si="4"/>
        <v>0</v>
      </c>
      <c r="Q68" s="142">
        <f t="shared" si="4"/>
        <v>0</v>
      </c>
      <c r="R68" s="142">
        <f t="shared" si="4"/>
        <v>0</v>
      </c>
      <c r="S68" s="142">
        <f t="shared" si="4"/>
        <v>0</v>
      </c>
      <c r="T68" s="142">
        <f t="shared" si="4"/>
        <v>0</v>
      </c>
      <c r="U68" s="142">
        <f t="shared" si="4"/>
        <v>0</v>
      </c>
      <c r="V68" s="142">
        <f t="shared" si="4"/>
        <v>0</v>
      </c>
      <c r="W68" s="142">
        <f t="shared" si="4"/>
        <v>0</v>
      </c>
      <c r="X68" s="142">
        <f t="shared" si="4"/>
        <v>0</v>
      </c>
      <c r="Y68" s="142">
        <f t="shared" si="4"/>
        <v>0</v>
      </c>
      <c r="Z68" s="142">
        <f t="shared" si="4"/>
        <v>0</v>
      </c>
      <c r="AA68" s="142">
        <f t="shared" si="4"/>
        <v>0</v>
      </c>
      <c r="AB68" s="142">
        <f t="shared" si="4"/>
        <v>0</v>
      </c>
      <c r="AC68" s="142">
        <f t="shared" si="4"/>
        <v>0</v>
      </c>
      <c r="AD68" s="142">
        <f t="shared" si="4"/>
        <v>0</v>
      </c>
      <c r="AE68" s="142">
        <f t="shared" si="4"/>
        <v>0</v>
      </c>
      <c r="AF68" s="142">
        <f t="shared" si="4"/>
        <v>0</v>
      </c>
      <c r="AG68" s="142">
        <f t="shared" si="4"/>
        <v>0</v>
      </c>
    </row>
    <row r="69" spans="1:33" s="12" customFormat="1" ht="31.2" x14ac:dyDescent="0.3">
      <c r="A69" s="104" t="s">
        <v>215</v>
      </c>
      <c r="B69" s="252">
        <f>C68+NPV(B59,D68:AG68)</f>
        <v>0</v>
      </c>
      <c r="C69" s="252"/>
      <c r="D69" s="252"/>
      <c r="E69" s="252"/>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row>
    <row r="70" spans="1:33" s="54" customFormat="1" ht="39" customHeight="1" x14ac:dyDescent="0.3">
      <c r="A70" s="237" t="s">
        <v>216</v>
      </c>
      <c r="B70" s="238"/>
      <c r="L70" s="4"/>
    </row>
    <row r="71" spans="1:33" s="4" customFormat="1" ht="14.4" x14ac:dyDescent="0.3"/>
    <row r="72" spans="1:33" s="4" customFormat="1" ht="15.6" x14ac:dyDescent="0.3">
      <c r="A72" s="239" t="s">
        <v>217</v>
      </c>
      <c r="B72" s="239"/>
      <c r="C72" s="239"/>
      <c r="D72" s="239"/>
      <c r="E72" s="239"/>
      <c r="F72" s="105" t="s">
        <v>218</v>
      </c>
    </row>
    <row r="73" spans="1:33" s="54" customFormat="1" ht="15.6" x14ac:dyDescent="0.3">
      <c r="A73" s="240" t="s">
        <v>219</v>
      </c>
      <c r="B73" s="240"/>
      <c r="C73" s="240"/>
      <c r="D73" s="240"/>
      <c r="E73" s="240"/>
      <c r="F73" s="241"/>
      <c r="G73" s="4"/>
      <c r="H73" s="4"/>
      <c r="I73" s="4"/>
      <c r="J73" s="4"/>
      <c r="K73" s="4"/>
    </row>
    <row r="74" spans="1:33" s="54" customFormat="1" ht="15.6" x14ac:dyDescent="0.3">
      <c r="A74" s="240"/>
      <c r="B74" s="240"/>
      <c r="C74" s="240"/>
      <c r="D74" s="240"/>
      <c r="E74" s="240"/>
      <c r="F74" s="241"/>
      <c r="G74" s="4"/>
      <c r="H74" s="4"/>
      <c r="I74" s="4"/>
      <c r="J74" s="4"/>
      <c r="K74" s="4"/>
    </row>
    <row r="75" spans="1:33" s="54" customFormat="1" ht="15.6" x14ac:dyDescent="0.3">
      <c r="A75" s="240"/>
      <c r="B75" s="240"/>
      <c r="C75" s="240"/>
      <c r="D75" s="240"/>
      <c r="E75" s="240"/>
      <c r="F75" s="241"/>
      <c r="G75" s="4"/>
      <c r="H75" s="4"/>
      <c r="I75" s="4"/>
      <c r="J75" s="4"/>
      <c r="K75" s="4"/>
    </row>
    <row r="76" spans="1:33" s="54" customFormat="1" ht="15.6" x14ac:dyDescent="0.3">
      <c r="A76" s="240"/>
      <c r="B76" s="240"/>
      <c r="C76" s="240"/>
      <c r="D76" s="240"/>
      <c r="E76" s="240"/>
      <c r="F76" s="241"/>
      <c r="G76" s="4"/>
      <c r="H76" s="4"/>
      <c r="I76" s="4"/>
      <c r="J76" s="4"/>
      <c r="K76" s="4"/>
    </row>
    <row r="77" spans="1:33" s="54" customFormat="1" ht="15.6" x14ac:dyDescent="0.3">
      <c r="A77" s="240"/>
      <c r="B77" s="240"/>
      <c r="C77" s="240"/>
      <c r="D77" s="240"/>
      <c r="E77" s="240"/>
      <c r="F77" s="241"/>
      <c r="G77" s="4"/>
      <c r="H77" s="4"/>
      <c r="I77" s="4"/>
      <c r="J77" s="4"/>
      <c r="K77" s="4"/>
    </row>
    <row r="78" spans="1:33" s="54" customFormat="1" ht="15.6" x14ac:dyDescent="0.3">
      <c r="A78" s="240"/>
      <c r="B78" s="240"/>
      <c r="C78" s="240"/>
      <c r="D78" s="240"/>
      <c r="E78" s="240"/>
      <c r="F78" s="241"/>
      <c r="G78" s="4"/>
      <c r="H78" s="4"/>
      <c r="I78" s="4"/>
      <c r="J78" s="4"/>
      <c r="K78" s="4"/>
    </row>
    <row r="79" spans="1:33" s="54" customFormat="1" ht="15.6" x14ac:dyDescent="0.3">
      <c r="A79" s="240"/>
      <c r="B79" s="240"/>
      <c r="C79" s="240"/>
      <c r="D79" s="240"/>
      <c r="E79" s="240"/>
      <c r="F79" s="241"/>
      <c r="G79" s="4"/>
      <c r="H79" s="4"/>
      <c r="I79" s="4"/>
      <c r="J79" s="4"/>
      <c r="K79" s="4"/>
    </row>
    <row r="80" spans="1:33" s="54" customFormat="1" ht="15.6" x14ac:dyDescent="0.3">
      <c r="A80" s="240"/>
      <c r="B80" s="240"/>
      <c r="C80" s="240"/>
      <c r="D80" s="240"/>
      <c r="E80" s="240"/>
      <c r="F80" s="241"/>
      <c r="G80" s="4"/>
      <c r="H80" s="4"/>
      <c r="I80" s="4"/>
      <c r="J80" s="4"/>
      <c r="K80" s="4"/>
    </row>
    <row r="81" spans="1:25" s="106" customFormat="1" ht="15.6" x14ac:dyDescent="0.3">
      <c r="A81" s="240"/>
      <c r="B81" s="240"/>
      <c r="C81" s="240"/>
      <c r="D81" s="240"/>
      <c r="E81" s="240"/>
      <c r="F81" s="241"/>
      <c r="G81" s="4"/>
      <c r="H81" s="4"/>
      <c r="I81" s="4"/>
      <c r="J81" s="4"/>
      <c r="K81" s="4"/>
    </row>
    <row r="82" spans="1:25" s="106" customFormat="1" ht="15.6" x14ac:dyDescent="0.3">
      <c r="A82" s="240"/>
      <c r="B82" s="240"/>
      <c r="C82" s="240"/>
      <c r="D82" s="240"/>
      <c r="E82" s="240"/>
      <c r="F82" s="241"/>
      <c r="G82" s="4"/>
      <c r="H82" s="4"/>
      <c r="I82" s="4"/>
      <c r="J82" s="4"/>
      <c r="K82" s="4"/>
    </row>
    <row r="83" spans="1:25" s="54" customFormat="1" ht="31.2" x14ac:dyDescent="0.3">
      <c r="A83" s="104" t="s">
        <v>220</v>
      </c>
      <c r="B83" s="107" t="e">
        <f>IRR(C68:AG68,F73)</f>
        <v>#NUM!</v>
      </c>
      <c r="L83" s="4"/>
    </row>
    <row r="84" spans="1:25" s="54" customFormat="1" ht="15.6" x14ac:dyDescent="0.3">
      <c r="A84" s="52"/>
    </row>
    <row r="85" spans="1:25" s="54" customFormat="1" ht="15.6" x14ac:dyDescent="0.3">
      <c r="A85" s="52"/>
    </row>
    <row r="86" spans="1:25" s="54" customFormat="1" ht="15.6" x14ac:dyDescent="0.3">
      <c r="A86" s="52"/>
    </row>
    <row r="87" spans="1:25" s="54" customFormat="1" ht="15.6" x14ac:dyDescent="0.3">
      <c r="A87" s="52"/>
    </row>
    <row r="88" spans="1:25" s="54" customFormat="1" ht="15.6" x14ac:dyDescent="0.3">
      <c r="A88" s="52"/>
    </row>
    <row r="89" spans="1:25" s="54" customFormat="1" ht="16.2" thickBot="1" x14ac:dyDescent="0.35">
      <c r="A89" s="52"/>
    </row>
    <row r="90" spans="1:25" s="12" customFormat="1" ht="15" customHeight="1" thickBot="1" x14ac:dyDescent="0.35">
      <c r="A90" s="108" t="s">
        <v>221</v>
      </c>
      <c r="B90" s="109"/>
      <c r="C90" s="109"/>
      <c r="D90" s="109"/>
      <c r="E90" s="109"/>
      <c r="F90" s="109"/>
      <c r="G90" s="109"/>
      <c r="H90" s="110"/>
      <c r="I90" s="60"/>
      <c r="J90" s="60"/>
      <c r="K90" s="60"/>
      <c r="L90" s="60"/>
      <c r="M90" s="60"/>
      <c r="N90" s="60"/>
      <c r="O90" s="60"/>
      <c r="P90" s="60"/>
      <c r="Q90" s="60"/>
      <c r="R90" s="60"/>
      <c r="S90" s="60"/>
      <c r="T90" s="60"/>
      <c r="U90" s="54"/>
      <c r="V90" s="54"/>
      <c r="W90" s="54"/>
      <c r="X90" s="54"/>
      <c r="Y90" s="54"/>
    </row>
    <row r="91" spans="1:25" s="12" customFormat="1" ht="15.6" x14ac:dyDescent="0.3">
      <c r="A91" s="242" t="s">
        <v>222</v>
      </c>
      <c r="B91" s="243"/>
      <c r="C91" s="243"/>
      <c r="D91" s="243"/>
      <c r="E91" s="243"/>
      <c r="F91" s="243"/>
      <c r="G91" s="243"/>
      <c r="H91" s="243"/>
      <c r="I91" s="243"/>
      <c r="J91" s="243"/>
      <c r="K91" s="243"/>
      <c r="L91" s="243"/>
      <c r="M91" s="243"/>
      <c r="N91" s="243"/>
      <c r="O91" s="243"/>
      <c r="P91" s="243"/>
      <c r="Q91" s="243"/>
      <c r="R91" s="243"/>
      <c r="S91" s="243"/>
      <c r="T91" s="244"/>
      <c r="U91" s="54"/>
      <c r="V91" s="54"/>
      <c r="W91" s="54"/>
      <c r="X91" s="54"/>
      <c r="Y91" s="54"/>
    </row>
    <row r="92" spans="1:25" s="12" customFormat="1" ht="15.6" x14ac:dyDescent="0.3">
      <c r="A92" s="245"/>
      <c r="B92" s="246"/>
      <c r="C92" s="246"/>
      <c r="D92" s="246"/>
      <c r="E92" s="246"/>
      <c r="F92" s="246"/>
      <c r="G92" s="246"/>
      <c r="H92" s="246"/>
      <c r="I92" s="246"/>
      <c r="J92" s="246"/>
      <c r="K92" s="246"/>
      <c r="L92" s="246"/>
      <c r="M92" s="246"/>
      <c r="N92" s="246"/>
      <c r="O92" s="246"/>
      <c r="P92" s="246"/>
      <c r="Q92" s="246"/>
      <c r="R92" s="246"/>
      <c r="S92" s="246"/>
      <c r="T92" s="247"/>
      <c r="U92" s="54"/>
      <c r="V92" s="54"/>
      <c r="W92" s="54"/>
      <c r="X92" s="54"/>
      <c r="Y92" s="54"/>
    </row>
    <row r="93" spans="1:25" s="12" customFormat="1" ht="15.6" x14ac:dyDescent="0.3">
      <c r="A93" s="245"/>
      <c r="B93" s="246"/>
      <c r="C93" s="246"/>
      <c r="D93" s="246"/>
      <c r="E93" s="246"/>
      <c r="F93" s="246"/>
      <c r="G93" s="246"/>
      <c r="H93" s="246"/>
      <c r="I93" s="246"/>
      <c r="J93" s="246"/>
      <c r="K93" s="246"/>
      <c r="L93" s="246"/>
      <c r="M93" s="246"/>
      <c r="N93" s="246"/>
      <c r="O93" s="246"/>
      <c r="P93" s="246"/>
      <c r="Q93" s="246"/>
      <c r="R93" s="246"/>
      <c r="S93" s="246"/>
      <c r="T93" s="247"/>
      <c r="U93" s="54"/>
      <c r="V93" s="54"/>
      <c r="W93" s="54"/>
      <c r="X93" s="54"/>
      <c r="Y93" s="54"/>
    </row>
    <row r="94" spans="1:25" s="12" customFormat="1" ht="15.6" x14ac:dyDescent="0.3">
      <c r="A94" s="245"/>
      <c r="B94" s="246"/>
      <c r="C94" s="246"/>
      <c r="D94" s="246"/>
      <c r="E94" s="246"/>
      <c r="F94" s="246"/>
      <c r="G94" s="246"/>
      <c r="H94" s="246"/>
      <c r="I94" s="246"/>
      <c r="J94" s="246"/>
      <c r="K94" s="246"/>
      <c r="L94" s="246"/>
      <c r="M94" s="246"/>
      <c r="N94" s="246"/>
      <c r="O94" s="246"/>
      <c r="P94" s="246"/>
      <c r="Q94" s="246"/>
      <c r="R94" s="246"/>
      <c r="S94" s="246"/>
      <c r="T94" s="247"/>
      <c r="U94" s="54"/>
      <c r="V94" s="54"/>
      <c r="W94" s="54"/>
      <c r="X94" s="54"/>
      <c r="Y94" s="54"/>
    </row>
    <row r="95" spans="1:25" s="12" customFormat="1" ht="15.6" x14ac:dyDescent="0.3">
      <c r="A95" s="245"/>
      <c r="B95" s="246"/>
      <c r="C95" s="246"/>
      <c r="D95" s="246"/>
      <c r="E95" s="246"/>
      <c r="F95" s="246"/>
      <c r="G95" s="246"/>
      <c r="H95" s="246"/>
      <c r="I95" s="246"/>
      <c r="J95" s="246"/>
      <c r="K95" s="246"/>
      <c r="L95" s="246"/>
      <c r="M95" s="246"/>
      <c r="N95" s="246"/>
      <c r="O95" s="246"/>
      <c r="P95" s="246"/>
      <c r="Q95" s="246"/>
      <c r="R95" s="246"/>
      <c r="S95" s="246"/>
      <c r="T95" s="247"/>
      <c r="U95" s="54"/>
      <c r="V95" s="54"/>
      <c r="W95" s="54"/>
      <c r="X95" s="54"/>
      <c r="Y95" s="54"/>
    </row>
    <row r="96" spans="1:25" s="12" customFormat="1" ht="15.6" x14ac:dyDescent="0.3">
      <c r="A96" s="245"/>
      <c r="B96" s="246"/>
      <c r="C96" s="246"/>
      <c r="D96" s="246"/>
      <c r="E96" s="246"/>
      <c r="F96" s="246"/>
      <c r="G96" s="246"/>
      <c r="H96" s="246"/>
      <c r="I96" s="246"/>
      <c r="J96" s="246"/>
      <c r="K96" s="246"/>
      <c r="L96" s="246"/>
      <c r="M96" s="246"/>
      <c r="N96" s="246"/>
      <c r="O96" s="246"/>
      <c r="P96" s="246"/>
      <c r="Q96" s="246"/>
      <c r="R96" s="246"/>
      <c r="S96" s="246"/>
      <c r="T96" s="247"/>
      <c r="U96" s="54"/>
      <c r="V96" s="54"/>
      <c r="W96" s="54"/>
      <c r="X96" s="54"/>
      <c r="Y96" s="54"/>
    </row>
    <row r="97" spans="1:33" s="12" customFormat="1" ht="15.6" x14ac:dyDescent="0.3">
      <c r="A97" s="245"/>
      <c r="B97" s="246"/>
      <c r="C97" s="246"/>
      <c r="D97" s="246"/>
      <c r="E97" s="246"/>
      <c r="F97" s="246"/>
      <c r="G97" s="246"/>
      <c r="H97" s="246"/>
      <c r="I97" s="246"/>
      <c r="J97" s="246"/>
      <c r="K97" s="246"/>
      <c r="L97" s="246"/>
      <c r="M97" s="246"/>
      <c r="N97" s="246"/>
      <c r="O97" s="246"/>
      <c r="P97" s="246"/>
      <c r="Q97" s="246"/>
      <c r="R97" s="246"/>
      <c r="S97" s="246"/>
      <c r="T97" s="247"/>
      <c r="U97" s="54"/>
      <c r="V97" s="54"/>
      <c r="W97" s="54"/>
      <c r="X97" s="54"/>
      <c r="Y97" s="54"/>
    </row>
    <row r="98" spans="1:33" s="12" customFormat="1" ht="15.6" x14ac:dyDescent="0.3">
      <c r="A98" s="245"/>
      <c r="B98" s="246"/>
      <c r="C98" s="246"/>
      <c r="D98" s="246"/>
      <c r="E98" s="246"/>
      <c r="F98" s="246"/>
      <c r="G98" s="246"/>
      <c r="H98" s="246"/>
      <c r="I98" s="246"/>
      <c r="J98" s="246"/>
      <c r="K98" s="246"/>
      <c r="L98" s="246"/>
      <c r="M98" s="246"/>
      <c r="N98" s="246"/>
      <c r="O98" s="246"/>
      <c r="P98" s="246"/>
      <c r="Q98" s="246"/>
      <c r="R98" s="246"/>
      <c r="S98" s="246"/>
      <c r="T98" s="247"/>
      <c r="U98" s="54"/>
      <c r="V98" s="54"/>
      <c r="W98" s="54"/>
      <c r="X98" s="54"/>
      <c r="Y98" s="54"/>
    </row>
    <row r="99" spans="1:33" s="12" customFormat="1" ht="15.6" x14ac:dyDescent="0.3">
      <c r="A99" s="245"/>
      <c r="B99" s="246"/>
      <c r="C99" s="246"/>
      <c r="D99" s="246"/>
      <c r="E99" s="246"/>
      <c r="F99" s="246"/>
      <c r="G99" s="246"/>
      <c r="H99" s="246"/>
      <c r="I99" s="246"/>
      <c r="J99" s="246"/>
      <c r="K99" s="246"/>
      <c r="L99" s="246"/>
      <c r="M99" s="246"/>
      <c r="N99" s="246"/>
      <c r="O99" s="246"/>
      <c r="P99" s="246"/>
      <c r="Q99" s="246"/>
      <c r="R99" s="246"/>
      <c r="S99" s="246"/>
      <c r="T99" s="247"/>
      <c r="U99" s="54"/>
      <c r="V99" s="54"/>
      <c r="W99" s="54"/>
      <c r="X99" s="54"/>
      <c r="Y99" s="54"/>
    </row>
    <row r="100" spans="1:33" s="12" customFormat="1" ht="15.6" x14ac:dyDescent="0.3">
      <c r="A100" s="245"/>
      <c r="B100" s="246"/>
      <c r="C100" s="246"/>
      <c r="D100" s="246"/>
      <c r="E100" s="246"/>
      <c r="F100" s="246"/>
      <c r="G100" s="246"/>
      <c r="H100" s="246"/>
      <c r="I100" s="246"/>
      <c r="J100" s="246"/>
      <c r="K100" s="246"/>
      <c r="L100" s="246"/>
      <c r="M100" s="246"/>
      <c r="N100" s="246"/>
      <c r="O100" s="246"/>
      <c r="P100" s="246"/>
      <c r="Q100" s="246"/>
      <c r="R100" s="246"/>
      <c r="S100" s="246"/>
      <c r="T100" s="247"/>
      <c r="U100" s="54"/>
      <c r="V100" s="54"/>
      <c r="W100" s="54"/>
      <c r="X100" s="54"/>
      <c r="Y100" s="54"/>
    </row>
    <row r="101" spans="1:33" s="12" customFormat="1" ht="15.6" x14ac:dyDescent="0.3">
      <c r="A101" s="245"/>
      <c r="B101" s="246"/>
      <c r="C101" s="246"/>
      <c r="D101" s="246"/>
      <c r="E101" s="246"/>
      <c r="F101" s="246"/>
      <c r="G101" s="246"/>
      <c r="H101" s="246"/>
      <c r="I101" s="246"/>
      <c r="J101" s="246"/>
      <c r="K101" s="246"/>
      <c r="L101" s="246"/>
      <c r="M101" s="246"/>
      <c r="N101" s="246"/>
      <c r="O101" s="246"/>
      <c r="P101" s="246"/>
      <c r="Q101" s="246"/>
      <c r="R101" s="246"/>
      <c r="S101" s="246"/>
      <c r="T101" s="247"/>
      <c r="U101" s="54"/>
      <c r="V101" s="54"/>
      <c r="W101" s="54"/>
      <c r="X101" s="54"/>
      <c r="Y101" s="54"/>
    </row>
    <row r="102" spans="1:33" s="12" customFormat="1" ht="15.6" x14ac:dyDescent="0.3">
      <c r="A102" s="245"/>
      <c r="B102" s="246"/>
      <c r="C102" s="246"/>
      <c r="D102" s="246"/>
      <c r="E102" s="246"/>
      <c r="F102" s="246"/>
      <c r="G102" s="246"/>
      <c r="H102" s="246"/>
      <c r="I102" s="246"/>
      <c r="J102" s="246"/>
      <c r="K102" s="246"/>
      <c r="L102" s="246"/>
      <c r="M102" s="246"/>
      <c r="N102" s="246"/>
      <c r="O102" s="246"/>
      <c r="P102" s="246"/>
      <c r="Q102" s="246"/>
      <c r="R102" s="246"/>
      <c r="S102" s="246"/>
      <c r="T102" s="247"/>
      <c r="U102" s="54"/>
      <c r="V102" s="54"/>
      <c r="W102" s="54"/>
      <c r="X102" s="54"/>
      <c r="Y102" s="54"/>
    </row>
    <row r="103" spans="1:33" s="12" customFormat="1" ht="15.6" x14ac:dyDescent="0.3">
      <c r="A103" s="245"/>
      <c r="B103" s="246"/>
      <c r="C103" s="246"/>
      <c r="D103" s="246"/>
      <c r="E103" s="246"/>
      <c r="F103" s="246"/>
      <c r="G103" s="246"/>
      <c r="H103" s="246"/>
      <c r="I103" s="246"/>
      <c r="J103" s="246"/>
      <c r="K103" s="246"/>
      <c r="L103" s="246"/>
      <c r="M103" s="246"/>
      <c r="N103" s="246"/>
      <c r="O103" s="246"/>
      <c r="P103" s="246"/>
      <c r="Q103" s="246"/>
      <c r="R103" s="246"/>
      <c r="S103" s="246"/>
      <c r="T103" s="247"/>
      <c r="U103" s="54"/>
      <c r="V103" s="54"/>
      <c r="W103" s="54"/>
      <c r="X103" s="54"/>
      <c r="Y103" s="54"/>
    </row>
    <row r="104" spans="1:33" s="12" customFormat="1" ht="15.6" x14ac:dyDescent="0.3">
      <c r="A104" s="245"/>
      <c r="B104" s="246"/>
      <c r="C104" s="246"/>
      <c r="D104" s="246"/>
      <c r="E104" s="246"/>
      <c r="F104" s="246"/>
      <c r="G104" s="246"/>
      <c r="H104" s="246"/>
      <c r="I104" s="246"/>
      <c r="J104" s="246"/>
      <c r="K104" s="246"/>
      <c r="L104" s="246"/>
      <c r="M104" s="246"/>
      <c r="N104" s="246"/>
      <c r="O104" s="246"/>
      <c r="P104" s="246"/>
      <c r="Q104" s="246"/>
      <c r="R104" s="246"/>
      <c r="S104" s="246"/>
      <c r="T104" s="247"/>
      <c r="U104" s="54"/>
      <c r="V104" s="54"/>
      <c r="W104" s="54"/>
      <c r="X104" s="54"/>
      <c r="Y104" s="54"/>
    </row>
    <row r="105" spans="1:33" s="12" customFormat="1" ht="16.2" thickBot="1" x14ac:dyDescent="0.35">
      <c r="A105" s="248"/>
      <c r="B105" s="249"/>
      <c r="C105" s="249"/>
      <c r="D105" s="249"/>
      <c r="E105" s="249"/>
      <c r="F105" s="249"/>
      <c r="G105" s="249"/>
      <c r="H105" s="249"/>
      <c r="I105" s="249"/>
      <c r="J105" s="249"/>
      <c r="K105" s="249"/>
      <c r="L105" s="249"/>
      <c r="M105" s="249"/>
      <c r="N105" s="249"/>
      <c r="O105" s="249"/>
      <c r="P105" s="249"/>
      <c r="Q105" s="249"/>
      <c r="R105" s="249"/>
      <c r="S105" s="249"/>
      <c r="T105" s="250"/>
      <c r="U105" s="54"/>
      <c r="V105" s="54"/>
      <c r="W105" s="54"/>
      <c r="X105" s="54"/>
      <c r="Y105" s="54"/>
    </row>
    <row r="106" spans="1:33" s="112" customFormat="1" ht="15.6" x14ac:dyDescent="0.25">
      <c r="A106" s="111"/>
    </row>
    <row r="107" spans="1:33" s="54" customFormat="1" ht="21" customHeight="1" x14ac:dyDescent="0.3">
      <c r="A107" s="113" t="s">
        <v>205</v>
      </c>
      <c r="B107" s="114">
        <f>B3</f>
        <v>0.04</v>
      </c>
      <c r="C107" s="56" t="s">
        <v>206</v>
      </c>
      <c r="D107" s="251" t="s">
        <v>207</v>
      </c>
      <c r="E107" s="251"/>
      <c r="F107" s="251" t="s">
        <v>208</v>
      </c>
      <c r="G107" s="251"/>
      <c r="H107" s="251"/>
      <c r="I107" s="251"/>
      <c r="J107" s="251"/>
      <c r="K107" s="251"/>
      <c r="L107" s="251"/>
      <c r="M107" s="251"/>
      <c r="N107" s="251"/>
      <c r="O107" s="251"/>
      <c r="P107" s="251"/>
      <c r="Q107" s="251"/>
      <c r="R107" s="251"/>
      <c r="S107" s="251"/>
      <c r="T107" s="251"/>
      <c r="U107" s="251"/>
      <c r="V107" s="251"/>
      <c r="W107" s="251"/>
      <c r="X107" s="251"/>
      <c r="Y107" s="251"/>
      <c r="Z107" s="251"/>
      <c r="AA107" s="251"/>
      <c r="AB107" s="251"/>
      <c r="AC107" s="251"/>
      <c r="AD107" s="251"/>
      <c r="AE107" s="251"/>
      <c r="AF107" s="251"/>
      <c r="AG107" s="251"/>
    </row>
    <row r="108" spans="1:33" s="54" customFormat="1" ht="21" customHeight="1" x14ac:dyDescent="0.3">
      <c r="A108" s="99"/>
      <c r="B108" s="96" t="s">
        <v>2</v>
      </c>
      <c r="C108" s="115">
        <v>0</v>
      </c>
      <c r="D108" s="115">
        <v>1</v>
      </c>
      <c r="E108" s="115">
        <v>2</v>
      </c>
      <c r="F108" s="115">
        <v>3</v>
      </c>
      <c r="G108" s="115">
        <v>4</v>
      </c>
      <c r="H108" s="115">
        <v>5</v>
      </c>
      <c r="I108" s="115">
        <v>6</v>
      </c>
      <c r="J108" s="115">
        <v>7</v>
      </c>
      <c r="K108" s="115">
        <v>8</v>
      </c>
      <c r="L108" s="115">
        <v>9</v>
      </c>
      <c r="M108" s="115">
        <v>10</v>
      </c>
      <c r="N108" s="115">
        <v>11</v>
      </c>
      <c r="O108" s="115">
        <v>12</v>
      </c>
      <c r="P108" s="115">
        <v>13</v>
      </c>
      <c r="Q108" s="115">
        <v>14</v>
      </c>
      <c r="R108" s="115">
        <v>15</v>
      </c>
      <c r="S108" s="115">
        <v>16</v>
      </c>
      <c r="T108" s="115">
        <v>17</v>
      </c>
      <c r="U108" s="115">
        <v>18</v>
      </c>
      <c r="V108" s="115">
        <v>19</v>
      </c>
      <c r="W108" s="115">
        <v>20</v>
      </c>
      <c r="X108" s="115">
        <v>21</v>
      </c>
      <c r="Y108" s="115">
        <v>22</v>
      </c>
      <c r="Z108" s="115">
        <v>23</v>
      </c>
      <c r="AA108" s="115">
        <v>24</v>
      </c>
      <c r="AB108" s="115">
        <v>25</v>
      </c>
      <c r="AC108" s="115">
        <v>26</v>
      </c>
      <c r="AD108" s="115">
        <v>27</v>
      </c>
      <c r="AE108" s="115">
        <v>28</v>
      </c>
      <c r="AF108" s="115">
        <v>29</v>
      </c>
      <c r="AG108" s="115">
        <v>30</v>
      </c>
    </row>
    <row r="109" spans="1:33" s="112" customFormat="1" x14ac:dyDescent="0.25">
      <c r="A109" s="99" t="s">
        <v>209</v>
      </c>
      <c r="B109" s="116">
        <f>SUM(C109:AG109)</f>
        <v>0</v>
      </c>
      <c r="C109" s="117">
        <f>'Данни за обекта'!D31</f>
        <v>0</v>
      </c>
      <c r="D109" s="117">
        <f>'Данни за обекта'!E31</f>
        <v>0</v>
      </c>
      <c r="E109" s="117">
        <f>'Данни за обекта'!F31</f>
        <v>0</v>
      </c>
      <c r="F109" s="117">
        <f>'Данни за обекта'!G31</f>
        <v>0</v>
      </c>
      <c r="G109" s="117">
        <f>'Данни за обекта'!H31</f>
        <v>0</v>
      </c>
      <c r="H109" s="117">
        <f>'Данни за обекта'!I31</f>
        <v>0</v>
      </c>
      <c r="I109" s="117">
        <f>'Данни за обекта'!J31</f>
        <v>0</v>
      </c>
      <c r="J109" s="117">
        <f>'Данни за обекта'!K31</f>
        <v>0</v>
      </c>
      <c r="K109" s="117">
        <f>'Данни за обекта'!L31</f>
        <v>0</v>
      </c>
      <c r="L109" s="117">
        <f>'Данни за обекта'!M31</f>
        <v>0</v>
      </c>
      <c r="M109" s="117">
        <f>'Данни за обекта'!N31</f>
        <v>0</v>
      </c>
      <c r="N109" s="117">
        <f>'Данни за обекта'!O31</f>
        <v>0</v>
      </c>
      <c r="O109" s="117">
        <f>'Данни за обекта'!P31</f>
        <v>0</v>
      </c>
      <c r="P109" s="117">
        <f>'Данни за обекта'!Q31</f>
        <v>0</v>
      </c>
      <c r="Q109" s="117">
        <f>'Данни за обекта'!R31</f>
        <v>0</v>
      </c>
      <c r="R109" s="117">
        <f>'Данни за обекта'!S31</f>
        <v>0</v>
      </c>
      <c r="S109" s="117">
        <f>'Данни за обекта'!T31</f>
        <v>0</v>
      </c>
      <c r="T109" s="117">
        <f>'Данни за обекта'!U31</f>
        <v>0</v>
      </c>
      <c r="U109" s="117">
        <f>'Данни за обекта'!V31</f>
        <v>0</v>
      </c>
      <c r="V109" s="117">
        <f>'Данни за обекта'!W31</f>
        <v>0</v>
      </c>
      <c r="W109" s="117">
        <f>'Данни за обекта'!X31</f>
        <v>0</v>
      </c>
      <c r="X109" s="117">
        <f>'Данни за обекта'!Y31</f>
        <v>0</v>
      </c>
      <c r="Y109" s="117">
        <f>'Данни за обекта'!Z31</f>
        <v>0</v>
      </c>
      <c r="Z109" s="117">
        <f>'Данни за обекта'!AA31</f>
        <v>0</v>
      </c>
      <c r="AA109" s="117">
        <f>'Данни за обекта'!AB31</f>
        <v>0</v>
      </c>
      <c r="AB109" s="117">
        <f>'Данни за обекта'!AC31</f>
        <v>0</v>
      </c>
      <c r="AC109" s="117">
        <f>'Данни за обекта'!AD31</f>
        <v>0</v>
      </c>
      <c r="AD109" s="117">
        <f>'Данни за обекта'!AE31</f>
        <v>0</v>
      </c>
      <c r="AE109" s="117">
        <f>'Данни за обекта'!AF31</f>
        <v>0</v>
      </c>
      <c r="AF109" s="117">
        <f>'Данни за обекта'!AG31</f>
        <v>0</v>
      </c>
      <c r="AG109" s="117">
        <f>'Данни за обекта'!AH31</f>
        <v>0</v>
      </c>
    </row>
    <row r="110" spans="1:33" s="112" customFormat="1" x14ac:dyDescent="0.25">
      <c r="A110" s="118" t="s">
        <v>223</v>
      </c>
      <c r="B110" s="116">
        <f t="shared" ref="B110:B115" si="5">SUM(C110:AG110)</f>
        <v>0</v>
      </c>
      <c r="C110" s="117">
        <f>'Данни за обекта'!D65</f>
        <v>0</v>
      </c>
      <c r="D110" s="117">
        <f>'Данни за обекта'!E65</f>
        <v>0</v>
      </c>
      <c r="E110" s="117">
        <f>'Данни за обекта'!F65</f>
        <v>0</v>
      </c>
      <c r="F110" s="117">
        <f>'Данни за обекта'!G65</f>
        <v>0</v>
      </c>
      <c r="G110" s="117">
        <f>'Данни за обекта'!H65</f>
        <v>0</v>
      </c>
      <c r="H110" s="117">
        <f>'Данни за обекта'!I65</f>
        <v>0</v>
      </c>
      <c r="I110" s="117">
        <f>'Данни за обекта'!J65</f>
        <v>0</v>
      </c>
      <c r="J110" s="117">
        <f>'Данни за обекта'!K65</f>
        <v>0</v>
      </c>
      <c r="K110" s="117">
        <f>'Данни за обекта'!L65</f>
        <v>0</v>
      </c>
      <c r="L110" s="117">
        <f>'Данни за обекта'!M65</f>
        <v>0</v>
      </c>
      <c r="M110" s="117">
        <f>'Данни за обекта'!N65</f>
        <v>0</v>
      </c>
      <c r="N110" s="117">
        <f>'Данни за обекта'!O65</f>
        <v>0</v>
      </c>
      <c r="O110" s="117">
        <f>'Данни за обекта'!P65</f>
        <v>0</v>
      </c>
      <c r="P110" s="117">
        <f>'Данни за обекта'!Q65</f>
        <v>0</v>
      </c>
      <c r="Q110" s="117">
        <f>'Данни за обекта'!R65</f>
        <v>0</v>
      </c>
      <c r="R110" s="117">
        <f>'Данни за обекта'!S65</f>
        <v>0</v>
      </c>
      <c r="S110" s="117">
        <f>'Данни за обекта'!T65</f>
        <v>0</v>
      </c>
      <c r="T110" s="117">
        <f>'Данни за обекта'!U65</f>
        <v>0</v>
      </c>
      <c r="U110" s="117">
        <f>'Данни за обекта'!V65</f>
        <v>0</v>
      </c>
      <c r="V110" s="117">
        <f>'Данни за обекта'!W65</f>
        <v>0</v>
      </c>
      <c r="W110" s="117">
        <f>'Данни за обекта'!X65</f>
        <v>0</v>
      </c>
      <c r="X110" s="117">
        <f>'Данни за обекта'!Y65</f>
        <v>0</v>
      </c>
      <c r="Y110" s="117">
        <f>'Данни за обекта'!Z65</f>
        <v>0</v>
      </c>
      <c r="Z110" s="117">
        <f>'Данни за обекта'!AA65</f>
        <v>0</v>
      </c>
      <c r="AA110" s="117">
        <f>'Данни за обекта'!AB65</f>
        <v>0</v>
      </c>
      <c r="AB110" s="117">
        <f>'Данни за обекта'!AC65</f>
        <v>0</v>
      </c>
      <c r="AC110" s="117">
        <f>'Данни за обекта'!AD65</f>
        <v>0</v>
      </c>
      <c r="AD110" s="117">
        <f>'Данни за обекта'!AE65</f>
        <v>0</v>
      </c>
      <c r="AE110" s="117">
        <f>'Данни за обекта'!AF65</f>
        <v>0</v>
      </c>
      <c r="AF110" s="117">
        <f>'Данни за обекта'!AG65</f>
        <v>0</v>
      </c>
      <c r="AG110" s="117">
        <f>'Данни за обекта'!AH65</f>
        <v>0</v>
      </c>
    </row>
    <row r="111" spans="1:33" s="112" customFormat="1" x14ac:dyDescent="0.25">
      <c r="A111" s="118" t="s">
        <v>224</v>
      </c>
      <c r="B111" s="116">
        <f>SUM(C111:AG111)</f>
        <v>0</v>
      </c>
      <c r="C111" s="117">
        <f t="shared" ref="C111:H111" si="6">SUM(C109:C110)</f>
        <v>0</v>
      </c>
      <c r="D111" s="117">
        <f t="shared" si="6"/>
        <v>0</v>
      </c>
      <c r="E111" s="117">
        <f t="shared" si="6"/>
        <v>0</v>
      </c>
      <c r="F111" s="117">
        <f t="shared" si="6"/>
        <v>0</v>
      </c>
      <c r="G111" s="117">
        <f t="shared" si="6"/>
        <v>0</v>
      </c>
      <c r="H111" s="117">
        <f t="shared" si="6"/>
        <v>0</v>
      </c>
      <c r="I111" s="117">
        <f t="shared" ref="I111:AG111" si="7">SUM(I109:I110)</f>
        <v>0</v>
      </c>
      <c r="J111" s="117">
        <f t="shared" si="7"/>
        <v>0</v>
      </c>
      <c r="K111" s="117">
        <f t="shared" si="7"/>
        <v>0</v>
      </c>
      <c r="L111" s="117">
        <f>SUM(L109:L110)</f>
        <v>0</v>
      </c>
      <c r="M111" s="117">
        <f t="shared" si="7"/>
        <v>0</v>
      </c>
      <c r="N111" s="117">
        <f t="shared" si="7"/>
        <v>0</v>
      </c>
      <c r="O111" s="117">
        <f t="shared" si="7"/>
        <v>0</v>
      </c>
      <c r="P111" s="117">
        <f t="shared" si="7"/>
        <v>0</v>
      </c>
      <c r="Q111" s="117">
        <f t="shared" si="7"/>
        <v>0</v>
      </c>
      <c r="R111" s="117">
        <f t="shared" si="7"/>
        <v>0</v>
      </c>
      <c r="S111" s="117">
        <f t="shared" si="7"/>
        <v>0</v>
      </c>
      <c r="T111" s="117">
        <f t="shared" si="7"/>
        <v>0</v>
      </c>
      <c r="U111" s="117">
        <f t="shared" si="7"/>
        <v>0</v>
      </c>
      <c r="V111" s="117">
        <f t="shared" si="7"/>
        <v>0</v>
      </c>
      <c r="W111" s="117">
        <f t="shared" si="7"/>
        <v>0</v>
      </c>
      <c r="X111" s="117">
        <f t="shared" si="7"/>
        <v>0</v>
      </c>
      <c r="Y111" s="117">
        <f t="shared" si="7"/>
        <v>0</v>
      </c>
      <c r="Z111" s="117">
        <f t="shared" si="7"/>
        <v>0</v>
      </c>
      <c r="AA111" s="117">
        <f t="shared" si="7"/>
        <v>0</v>
      </c>
      <c r="AB111" s="117">
        <f t="shared" si="7"/>
        <v>0</v>
      </c>
      <c r="AC111" s="117">
        <f t="shared" si="7"/>
        <v>0</v>
      </c>
      <c r="AD111" s="117">
        <f t="shared" si="7"/>
        <v>0</v>
      </c>
      <c r="AE111" s="117">
        <f t="shared" si="7"/>
        <v>0</v>
      </c>
      <c r="AF111" s="117">
        <f t="shared" si="7"/>
        <v>0</v>
      </c>
      <c r="AG111" s="117">
        <f t="shared" si="7"/>
        <v>0</v>
      </c>
    </row>
    <row r="112" spans="1:33" s="112" customFormat="1" ht="37.5" customHeight="1" x14ac:dyDescent="0.25">
      <c r="A112" s="119" t="s">
        <v>225</v>
      </c>
      <c r="B112" s="116">
        <f>SUM(C112:AG112)</f>
        <v>0</v>
      </c>
      <c r="C112" s="117">
        <f>C42</f>
        <v>0</v>
      </c>
      <c r="D112" s="117">
        <f>D42</f>
        <v>0</v>
      </c>
      <c r="E112" s="117">
        <f>E42</f>
        <v>0</v>
      </c>
      <c r="F112" s="117">
        <f>F42</f>
        <v>0</v>
      </c>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c r="AD112" s="120"/>
      <c r="AE112" s="120"/>
      <c r="AF112" s="120"/>
      <c r="AG112" s="120"/>
    </row>
    <row r="113" spans="1:33" s="112" customFormat="1" ht="29.25" customHeight="1" x14ac:dyDescent="0.25">
      <c r="A113" s="121" t="s">
        <v>226</v>
      </c>
      <c r="B113" s="116">
        <f>SUM(C113:AG113)</f>
        <v>0</v>
      </c>
      <c r="C113" s="117">
        <f>C40</f>
        <v>0</v>
      </c>
      <c r="D113" s="117">
        <f>D40</f>
        <v>0</v>
      </c>
      <c r="E113" s="117">
        <f>E40</f>
        <v>0</v>
      </c>
      <c r="F113" s="117">
        <f>F40</f>
        <v>0</v>
      </c>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c r="AD113" s="120"/>
      <c r="AE113" s="120"/>
      <c r="AF113" s="120"/>
      <c r="AG113" s="120"/>
    </row>
    <row r="114" spans="1:33" s="112" customFormat="1" ht="100.5" customHeight="1" x14ac:dyDescent="0.25">
      <c r="A114" s="121" t="str">
        <f>A41</f>
        <v>Информация за използване на заеми и други източници на финансиране през периода на изпълнение, без да се включва самоучастието на бенефициента и безвъзмездното подпомагане:(Добавете описание за Други източници, ако са налични )</v>
      </c>
      <c r="B114" s="116">
        <f>SUM(C114:AG114)</f>
        <v>0</v>
      </c>
      <c r="C114" s="117">
        <f>C41</f>
        <v>0</v>
      </c>
      <c r="D114" s="117">
        <f t="shared" ref="D114:F114" si="8">D41</f>
        <v>0</v>
      </c>
      <c r="E114" s="117">
        <f t="shared" si="8"/>
        <v>0</v>
      </c>
      <c r="F114" s="117">
        <f t="shared" si="8"/>
        <v>0</v>
      </c>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row>
    <row r="115" spans="1:33" s="112" customFormat="1" ht="24.75" customHeight="1" x14ac:dyDescent="0.25">
      <c r="A115" s="119" t="s">
        <v>227</v>
      </c>
      <c r="B115" s="116">
        <f t="shared" si="5"/>
        <v>0</v>
      </c>
      <c r="C115" s="122">
        <f>'Данни за обекта'!D58</f>
        <v>0</v>
      </c>
      <c r="D115" s="122">
        <f>'Данни за обекта'!E58</f>
        <v>0</v>
      </c>
      <c r="E115" s="122">
        <f>'Данни за обекта'!F58</f>
        <v>0</v>
      </c>
      <c r="F115" s="122">
        <f>'Данни за обекта'!G58</f>
        <v>0</v>
      </c>
      <c r="G115" s="122">
        <f>'Данни за обекта'!H58</f>
        <v>0</v>
      </c>
      <c r="H115" s="122">
        <f>'Данни за обекта'!I58</f>
        <v>0</v>
      </c>
      <c r="I115" s="122">
        <f>'Данни за обекта'!J58</f>
        <v>0</v>
      </c>
      <c r="J115" s="122">
        <f>'Данни за обекта'!K58</f>
        <v>0</v>
      </c>
      <c r="K115" s="122">
        <f>'Данни за обекта'!L58</f>
        <v>0</v>
      </c>
      <c r="L115" s="122">
        <f>'Данни за обекта'!M58</f>
        <v>0</v>
      </c>
      <c r="M115" s="122">
        <f>'Данни за обекта'!N58</f>
        <v>0</v>
      </c>
      <c r="N115" s="122">
        <f>'Данни за обекта'!O58</f>
        <v>0</v>
      </c>
      <c r="O115" s="122">
        <f>'Данни за обекта'!P58</f>
        <v>0</v>
      </c>
      <c r="P115" s="122">
        <f>'Данни за обекта'!Q58</f>
        <v>0</v>
      </c>
      <c r="Q115" s="122">
        <f>'Данни за обекта'!R58</f>
        <v>0</v>
      </c>
      <c r="R115" s="122">
        <f>'Данни за обекта'!S58</f>
        <v>0</v>
      </c>
      <c r="S115" s="122">
        <f>'Данни за обекта'!T58</f>
        <v>0</v>
      </c>
      <c r="T115" s="122">
        <f>'Данни за обекта'!U58</f>
        <v>0</v>
      </c>
      <c r="U115" s="122">
        <f>'Данни за обекта'!V58</f>
        <v>0</v>
      </c>
      <c r="V115" s="122">
        <f>'Данни за обекта'!W58</f>
        <v>0</v>
      </c>
      <c r="W115" s="122">
        <f>'Данни за обекта'!X58</f>
        <v>0</v>
      </c>
      <c r="X115" s="122">
        <f>'Данни за обекта'!Y58</f>
        <v>0</v>
      </c>
      <c r="Y115" s="122">
        <f>'Данни за обекта'!Z58</f>
        <v>0</v>
      </c>
      <c r="Z115" s="122">
        <f>'Данни за обекта'!AA58</f>
        <v>0</v>
      </c>
      <c r="AA115" s="122">
        <f>'Данни за обекта'!AB58</f>
        <v>0</v>
      </c>
      <c r="AB115" s="122">
        <f>'Данни за обекта'!AC58</f>
        <v>0</v>
      </c>
      <c r="AC115" s="122">
        <f>'Данни за обекта'!AD58</f>
        <v>0</v>
      </c>
      <c r="AD115" s="122">
        <f>'Данни за обекта'!AE58</f>
        <v>0</v>
      </c>
      <c r="AE115" s="122">
        <f>'Данни за обекта'!AF58</f>
        <v>0</v>
      </c>
      <c r="AF115" s="122">
        <f>'Данни за обекта'!AG58</f>
        <v>0</v>
      </c>
      <c r="AG115" s="122">
        <f>'Данни за обекта'!AH58</f>
        <v>0</v>
      </c>
    </row>
    <row r="116" spans="1:33" s="112" customFormat="1" ht="24" customHeight="1" x14ac:dyDescent="0.25">
      <c r="A116" s="119" t="s">
        <v>228</v>
      </c>
      <c r="B116" s="116">
        <f>SUM(C116:AG116)</f>
        <v>0</v>
      </c>
      <c r="C116" s="117">
        <f>'Данни за обекта'!D52+'Данни за обекта'!D64</f>
        <v>0</v>
      </c>
      <c r="D116" s="117">
        <f>'Данни за обекта'!E52+'Данни за обекта'!E64</f>
        <v>0</v>
      </c>
      <c r="E116" s="117">
        <f>'Данни за обекта'!F52+'Данни за обекта'!F64</f>
        <v>0</v>
      </c>
      <c r="F116" s="117">
        <f>'Данни за обекта'!G52+'Данни за обекта'!G64</f>
        <v>0</v>
      </c>
      <c r="G116" s="117">
        <f>'Данни за обекта'!H52+'Данни за обекта'!H64</f>
        <v>0</v>
      </c>
      <c r="H116" s="117">
        <f>'Данни за обекта'!I52+'Данни за обекта'!I64</f>
        <v>0</v>
      </c>
      <c r="I116" s="117">
        <f>'Данни за обекта'!J52+'Данни за обекта'!J64</f>
        <v>0</v>
      </c>
      <c r="J116" s="117">
        <f>'Данни за обекта'!K52+'Данни за обекта'!K64</f>
        <v>0</v>
      </c>
      <c r="K116" s="117">
        <f>'Данни за обекта'!L52+'Данни за обекта'!L64</f>
        <v>0</v>
      </c>
      <c r="L116" s="117">
        <f>'Данни за обекта'!M52+'Данни за обекта'!M64</f>
        <v>0</v>
      </c>
      <c r="M116" s="117">
        <f>'Данни за обекта'!N52+'Данни за обекта'!N64</f>
        <v>0</v>
      </c>
      <c r="N116" s="117">
        <f>'Данни за обекта'!O52+'Данни за обекта'!O64</f>
        <v>0</v>
      </c>
      <c r="O116" s="117">
        <f>'Данни за обекта'!P52+'Данни за обекта'!P64</f>
        <v>0</v>
      </c>
      <c r="P116" s="117">
        <f>'Данни за обекта'!Q52+'Данни за обекта'!Q64</f>
        <v>0</v>
      </c>
      <c r="Q116" s="117">
        <f>'Данни за обекта'!R52+'Данни за обекта'!R64</f>
        <v>0</v>
      </c>
      <c r="R116" s="117">
        <f>'Данни за обекта'!S52+'Данни за обекта'!S64</f>
        <v>0</v>
      </c>
      <c r="S116" s="117">
        <f>'Данни за обекта'!T52+'Данни за обекта'!T64</f>
        <v>0</v>
      </c>
      <c r="T116" s="117">
        <f>'Данни за обекта'!U52+'Данни за обекта'!U64</f>
        <v>0</v>
      </c>
      <c r="U116" s="117">
        <f>'Данни за обекта'!V52+'Данни за обекта'!V64</f>
        <v>0</v>
      </c>
      <c r="V116" s="117">
        <f>'Данни за обекта'!W52+'Данни за обекта'!W64</f>
        <v>0</v>
      </c>
      <c r="W116" s="117">
        <f>'Данни за обекта'!X52+'Данни за обекта'!X64</f>
        <v>0</v>
      </c>
      <c r="X116" s="117">
        <f>'Данни за обекта'!Y52+'Данни за обекта'!Y64</f>
        <v>0</v>
      </c>
      <c r="Y116" s="117">
        <f>'Данни за обекта'!Z52+'Данни за обекта'!Z64</f>
        <v>0</v>
      </c>
      <c r="Z116" s="117">
        <f>'Данни за обекта'!AA52+'Данни за обекта'!AA64</f>
        <v>0</v>
      </c>
      <c r="AA116" s="117">
        <f>'Данни за обекта'!AB52+'Данни за обекта'!AB64</f>
        <v>0</v>
      </c>
      <c r="AB116" s="117">
        <f>'Данни за обекта'!AC52+'Данни за обекта'!AC64</f>
        <v>0</v>
      </c>
      <c r="AC116" s="117">
        <f>'Данни за обекта'!AD52+'Данни за обекта'!AD64</f>
        <v>0</v>
      </c>
      <c r="AD116" s="117">
        <f>'Данни за обекта'!AE52+'Данни за обекта'!AE64</f>
        <v>0</v>
      </c>
      <c r="AE116" s="117">
        <f>'Данни за обекта'!AF52+'Данни за обекта'!AF64</f>
        <v>0</v>
      </c>
      <c r="AF116" s="117">
        <f>'Данни за обекта'!AG52+'Данни за обекта'!AG64</f>
        <v>0</v>
      </c>
      <c r="AG116" s="117">
        <f>'Данни за обекта'!AH52+'Данни за обекта'!AH64</f>
        <v>0</v>
      </c>
    </row>
    <row r="117" spans="1:33" s="112" customFormat="1" ht="20.25" customHeight="1" x14ac:dyDescent="0.25">
      <c r="A117" s="119" t="s">
        <v>229</v>
      </c>
      <c r="B117" s="116">
        <f>SUM(C117:AG117)</f>
        <v>0</v>
      </c>
      <c r="C117" s="117">
        <f t="shared" ref="C117:AG117" si="9">SUM(C112:C116)</f>
        <v>0</v>
      </c>
      <c r="D117" s="117">
        <f t="shared" si="9"/>
        <v>0</v>
      </c>
      <c r="E117" s="117">
        <f t="shared" si="9"/>
        <v>0</v>
      </c>
      <c r="F117" s="117">
        <f t="shared" si="9"/>
        <v>0</v>
      </c>
      <c r="G117" s="117">
        <f t="shared" si="9"/>
        <v>0</v>
      </c>
      <c r="H117" s="117">
        <f t="shared" si="9"/>
        <v>0</v>
      </c>
      <c r="I117" s="117">
        <f t="shared" si="9"/>
        <v>0</v>
      </c>
      <c r="J117" s="117">
        <f t="shared" si="9"/>
        <v>0</v>
      </c>
      <c r="K117" s="117">
        <f t="shared" si="9"/>
        <v>0</v>
      </c>
      <c r="L117" s="117">
        <f t="shared" si="9"/>
        <v>0</v>
      </c>
      <c r="M117" s="117">
        <f t="shared" si="9"/>
        <v>0</v>
      </c>
      <c r="N117" s="117">
        <f t="shared" si="9"/>
        <v>0</v>
      </c>
      <c r="O117" s="117">
        <f t="shared" si="9"/>
        <v>0</v>
      </c>
      <c r="P117" s="117">
        <f t="shared" si="9"/>
        <v>0</v>
      </c>
      <c r="Q117" s="117">
        <f t="shared" si="9"/>
        <v>0</v>
      </c>
      <c r="R117" s="117">
        <f t="shared" si="9"/>
        <v>0</v>
      </c>
      <c r="S117" s="117">
        <f t="shared" si="9"/>
        <v>0</v>
      </c>
      <c r="T117" s="117">
        <f t="shared" si="9"/>
        <v>0</v>
      </c>
      <c r="U117" s="117">
        <f t="shared" si="9"/>
        <v>0</v>
      </c>
      <c r="V117" s="117">
        <f t="shared" si="9"/>
        <v>0</v>
      </c>
      <c r="W117" s="117">
        <f t="shared" si="9"/>
        <v>0</v>
      </c>
      <c r="X117" s="117">
        <f t="shared" si="9"/>
        <v>0</v>
      </c>
      <c r="Y117" s="117">
        <f t="shared" si="9"/>
        <v>0</v>
      </c>
      <c r="Z117" s="117">
        <f t="shared" si="9"/>
        <v>0</v>
      </c>
      <c r="AA117" s="117">
        <f t="shared" si="9"/>
        <v>0</v>
      </c>
      <c r="AB117" s="117">
        <f t="shared" si="9"/>
        <v>0</v>
      </c>
      <c r="AC117" s="117">
        <f t="shared" si="9"/>
        <v>0</v>
      </c>
      <c r="AD117" s="117">
        <f t="shared" si="9"/>
        <v>0</v>
      </c>
      <c r="AE117" s="117">
        <f t="shared" si="9"/>
        <v>0</v>
      </c>
      <c r="AF117" s="117">
        <f t="shared" si="9"/>
        <v>0</v>
      </c>
      <c r="AG117" s="117">
        <f t="shared" si="9"/>
        <v>0</v>
      </c>
    </row>
    <row r="118" spans="1:33" s="112" customFormat="1" ht="23.25" customHeight="1" x14ac:dyDescent="0.25">
      <c r="A118" s="119" t="s">
        <v>230</v>
      </c>
      <c r="B118" s="116">
        <f>SUM(C118:AG118)</f>
        <v>0</v>
      </c>
      <c r="C118" s="117">
        <f t="shared" ref="C118:AG118" si="10">C111-C117</f>
        <v>0</v>
      </c>
      <c r="D118" s="117">
        <f t="shared" si="10"/>
        <v>0</v>
      </c>
      <c r="E118" s="117">
        <f t="shared" si="10"/>
        <v>0</v>
      </c>
      <c r="F118" s="117">
        <f t="shared" si="10"/>
        <v>0</v>
      </c>
      <c r="G118" s="117">
        <f t="shared" si="10"/>
        <v>0</v>
      </c>
      <c r="H118" s="117">
        <f t="shared" si="10"/>
        <v>0</v>
      </c>
      <c r="I118" s="117">
        <f t="shared" si="10"/>
        <v>0</v>
      </c>
      <c r="J118" s="117">
        <f t="shared" si="10"/>
        <v>0</v>
      </c>
      <c r="K118" s="117">
        <f t="shared" si="10"/>
        <v>0</v>
      </c>
      <c r="L118" s="117">
        <f t="shared" si="10"/>
        <v>0</v>
      </c>
      <c r="M118" s="117">
        <f t="shared" si="10"/>
        <v>0</v>
      </c>
      <c r="N118" s="117">
        <f t="shared" si="10"/>
        <v>0</v>
      </c>
      <c r="O118" s="117">
        <f t="shared" si="10"/>
        <v>0</v>
      </c>
      <c r="P118" s="117">
        <f t="shared" si="10"/>
        <v>0</v>
      </c>
      <c r="Q118" s="117">
        <f t="shared" si="10"/>
        <v>0</v>
      </c>
      <c r="R118" s="117">
        <f t="shared" si="10"/>
        <v>0</v>
      </c>
      <c r="S118" s="117">
        <f t="shared" si="10"/>
        <v>0</v>
      </c>
      <c r="T118" s="117">
        <f t="shared" si="10"/>
        <v>0</v>
      </c>
      <c r="U118" s="117">
        <f t="shared" si="10"/>
        <v>0</v>
      </c>
      <c r="V118" s="117">
        <f t="shared" si="10"/>
        <v>0</v>
      </c>
      <c r="W118" s="117">
        <f t="shared" si="10"/>
        <v>0</v>
      </c>
      <c r="X118" s="117">
        <f t="shared" si="10"/>
        <v>0</v>
      </c>
      <c r="Y118" s="117">
        <f t="shared" si="10"/>
        <v>0</v>
      </c>
      <c r="Z118" s="117">
        <f t="shared" si="10"/>
        <v>0</v>
      </c>
      <c r="AA118" s="117">
        <f t="shared" si="10"/>
        <v>0</v>
      </c>
      <c r="AB118" s="117">
        <f t="shared" si="10"/>
        <v>0</v>
      </c>
      <c r="AC118" s="117">
        <f t="shared" si="10"/>
        <v>0</v>
      </c>
      <c r="AD118" s="117">
        <f t="shared" si="10"/>
        <v>0</v>
      </c>
      <c r="AE118" s="117">
        <f t="shared" si="10"/>
        <v>0</v>
      </c>
      <c r="AF118" s="117">
        <f t="shared" si="10"/>
        <v>0</v>
      </c>
      <c r="AG118" s="117">
        <f t="shared" si="10"/>
        <v>0</v>
      </c>
    </row>
    <row r="119" spans="1:33" s="54" customFormat="1" ht="31.2" x14ac:dyDescent="0.3">
      <c r="A119" s="104" t="s">
        <v>231</v>
      </c>
      <c r="B119" s="252">
        <f>C118+NPV(B107,D118:AG118)</f>
        <v>0</v>
      </c>
      <c r="C119" s="252"/>
      <c r="D119" s="252"/>
      <c r="E119" s="252"/>
    </row>
    <row r="120" spans="1:33" s="54" customFormat="1" ht="54.75" customHeight="1" x14ac:dyDescent="0.3">
      <c r="A120" s="237" t="s">
        <v>232</v>
      </c>
      <c r="B120" s="238"/>
    </row>
    <row r="121" spans="1:33" s="54" customFormat="1" ht="15.6" x14ac:dyDescent="0.3">
      <c r="A121" s="52"/>
    </row>
    <row r="122" spans="1:33" s="54" customFormat="1" ht="15.6" x14ac:dyDescent="0.3">
      <c r="A122" s="52"/>
    </row>
    <row r="123" spans="1:33" s="4" customFormat="1" ht="15.6" x14ac:dyDescent="0.3">
      <c r="A123" s="239" t="s">
        <v>233</v>
      </c>
      <c r="B123" s="239"/>
      <c r="C123" s="239"/>
      <c r="D123" s="239"/>
      <c r="E123" s="239"/>
      <c r="F123" s="105" t="s">
        <v>218</v>
      </c>
    </row>
    <row r="124" spans="1:33" s="54" customFormat="1" ht="15.6" x14ac:dyDescent="0.3">
      <c r="A124" s="240" t="s">
        <v>234</v>
      </c>
      <c r="B124" s="240"/>
      <c r="C124" s="240"/>
      <c r="D124" s="240"/>
      <c r="E124" s="240"/>
      <c r="F124" s="241"/>
      <c r="G124" s="4"/>
      <c r="H124" s="4"/>
      <c r="I124" s="4"/>
      <c r="J124" s="4"/>
      <c r="K124" s="4"/>
    </row>
    <row r="125" spans="1:33" s="54" customFormat="1" ht="15.6" x14ac:dyDescent="0.3">
      <c r="A125" s="240"/>
      <c r="B125" s="240"/>
      <c r="C125" s="240"/>
      <c r="D125" s="240"/>
      <c r="E125" s="240"/>
      <c r="F125" s="241"/>
      <c r="G125" s="4"/>
      <c r="H125" s="4"/>
      <c r="I125" s="4"/>
      <c r="J125" s="4"/>
      <c r="K125" s="4"/>
    </row>
    <row r="126" spans="1:33" s="54" customFormat="1" ht="15.6" x14ac:dyDescent="0.3">
      <c r="A126" s="240"/>
      <c r="B126" s="240"/>
      <c r="C126" s="240"/>
      <c r="D126" s="240"/>
      <c r="E126" s="240"/>
      <c r="F126" s="241"/>
      <c r="G126" s="4"/>
      <c r="H126" s="4"/>
      <c r="I126" s="4"/>
      <c r="J126" s="4"/>
      <c r="K126" s="4"/>
    </row>
    <row r="127" spans="1:33" s="54" customFormat="1" ht="15.6" x14ac:dyDescent="0.3">
      <c r="A127" s="240"/>
      <c r="B127" s="240"/>
      <c r="C127" s="240"/>
      <c r="D127" s="240"/>
      <c r="E127" s="240"/>
      <c r="F127" s="241"/>
      <c r="G127" s="4"/>
      <c r="H127" s="4"/>
      <c r="I127" s="4"/>
      <c r="J127" s="4"/>
      <c r="K127" s="4"/>
    </row>
    <row r="128" spans="1:33" s="54" customFormat="1" ht="15.6" x14ac:dyDescent="0.3">
      <c r="A128" s="240"/>
      <c r="B128" s="240"/>
      <c r="C128" s="240"/>
      <c r="D128" s="240"/>
      <c r="E128" s="240"/>
      <c r="F128" s="241"/>
      <c r="G128" s="4"/>
      <c r="H128" s="4"/>
      <c r="I128" s="4"/>
      <c r="J128" s="4"/>
      <c r="K128" s="4"/>
    </row>
    <row r="129" spans="1:25" s="54" customFormat="1" ht="15.6" x14ac:dyDescent="0.3">
      <c r="A129" s="240"/>
      <c r="B129" s="240"/>
      <c r="C129" s="240"/>
      <c r="D129" s="240"/>
      <c r="E129" s="240"/>
      <c r="F129" s="241"/>
      <c r="G129" s="4"/>
      <c r="H129" s="4"/>
      <c r="I129" s="4"/>
      <c r="J129" s="4"/>
      <c r="K129" s="4"/>
    </row>
    <row r="130" spans="1:25" s="54" customFormat="1" ht="15.6" x14ac:dyDescent="0.3">
      <c r="A130" s="240"/>
      <c r="B130" s="240"/>
      <c r="C130" s="240"/>
      <c r="D130" s="240"/>
      <c r="E130" s="240"/>
      <c r="F130" s="241"/>
      <c r="G130" s="4"/>
      <c r="H130" s="4"/>
      <c r="I130" s="4"/>
      <c r="J130" s="4"/>
      <c r="K130" s="4"/>
    </row>
    <row r="131" spans="1:25" s="54" customFormat="1" ht="15.6" x14ac:dyDescent="0.3">
      <c r="A131" s="240"/>
      <c r="B131" s="240"/>
      <c r="C131" s="240"/>
      <c r="D131" s="240"/>
      <c r="E131" s="240"/>
      <c r="F131" s="241"/>
      <c r="G131" s="4"/>
      <c r="H131" s="4"/>
      <c r="I131" s="4"/>
      <c r="J131" s="4"/>
      <c r="K131" s="4"/>
    </row>
    <row r="132" spans="1:25" s="106" customFormat="1" ht="15.6" x14ac:dyDescent="0.3">
      <c r="A132" s="240"/>
      <c r="B132" s="240"/>
      <c r="C132" s="240"/>
      <c r="D132" s="240"/>
      <c r="E132" s="240"/>
      <c r="F132" s="241"/>
      <c r="G132" s="4"/>
      <c r="H132" s="4"/>
      <c r="I132" s="4"/>
      <c r="J132" s="4"/>
      <c r="K132" s="4"/>
    </row>
    <row r="133" spans="1:25" s="106" customFormat="1" ht="15.6" x14ac:dyDescent="0.3">
      <c r="A133" s="240"/>
      <c r="B133" s="240"/>
      <c r="C133" s="240"/>
      <c r="D133" s="240"/>
      <c r="E133" s="240"/>
      <c r="F133" s="241"/>
      <c r="G133" s="4"/>
      <c r="H133" s="4"/>
      <c r="I133" s="4"/>
      <c r="J133" s="4"/>
      <c r="K133" s="4"/>
    </row>
    <row r="134" spans="1:25" s="54" customFormat="1" ht="47.4" thickBot="1" x14ac:dyDescent="0.35">
      <c r="A134" s="123" t="s">
        <v>235</v>
      </c>
      <c r="B134" s="124" t="e">
        <f>IRR(C118:AG118,F124)</f>
        <v>#NUM!</v>
      </c>
    </row>
    <row r="135" spans="1:25" s="112" customFormat="1" x14ac:dyDescent="0.25"/>
    <row r="136" spans="1:25" s="54" customFormat="1" ht="15.6" x14ac:dyDescent="0.3">
      <c r="A136" s="62"/>
      <c r="B136" s="125"/>
      <c r="C136" s="61"/>
      <c r="D136" s="61"/>
      <c r="E136" s="61"/>
      <c r="F136" s="61"/>
      <c r="G136" s="61"/>
      <c r="H136" s="61"/>
      <c r="I136" s="61"/>
      <c r="J136" s="61"/>
      <c r="K136" s="61"/>
    </row>
    <row r="137" spans="1:25" s="54" customFormat="1" ht="15.6" x14ac:dyDescent="0.3">
      <c r="A137" s="62"/>
      <c r="B137" s="125"/>
      <c r="C137" s="61"/>
      <c r="D137" s="61"/>
      <c r="E137" s="61"/>
      <c r="F137" s="61"/>
      <c r="G137" s="61"/>
      <c r="H137" s="61"/>
      <c r="I137" s="61"/>
      <c r="J137" s="61"/>
      <c r="K137" s="61"/>
    </row>
    <row r="138" spans="1:25" s="54" customFormat="1" ht="15.6" x14ac:dyDescent="0.3">
      <c r="A138" s="62"/>
      <c r="B138" s="125"/>
      <c r="C138" s="61"/>
      <c r="D138" s="61"/>
      <c r="E138" s="61"/>
      <c r="F138" s="61"/>
      <c r="G138" s="61"/>
      <c r="H138" s="61"/>
      <c r="I138" s="61"/>
      <c r="J138" s="61"/>
      <c r="K138" s="61"/>
    </row>
    <row r="139" spans="1:25" s="61" customFormat="1" ht="15.6" x14ac:dyDescent="0.3">
      <c r="A139" s="62"/>
      <c r="B139" s="125"/>
    </row>
    <row r="140" spans="1:25" s="61" customFormat="1" ht="15.6" x14ac:dyDescent="0.3">
      <c r="A140" s="62"/>
    </row>
    <row r="141" spans="1:25" s="12" customFormat="1" ht="15" customHeight="1" x14ac:dyDescent="0.3">
      <c r="A141" s="218" t="s">
        <v>236</v>
      </c>
      <c r="B141" s="219"/>
      <c r="C141" s="219"/>
      <c r="D141" s="219"/>
      <c r="E141" s="219"/>
      <c r="F141" s="219"/>
      <c r="G141" s="219"/>
      <c r="H141" s="219"/>
      <c r="I141" s="219"/>
      <c r="J141" s="219"/>
      <c r="K141" s="219"/>
      <c r="L141" s="219"/>
      <c r="M141" s="219"/>
      <c r="N141" s="219"/>
      <c r="O141" s="219"/>
      <c r="P141" s="219"/>
      <c r="Q141" s="219"/>
      <c r="R141" s="219"/>
      <c r="S141" s="219"/>
      <c r="T141" s="219"/>
      <c r="U141" s="219"/>
      <c r="V141" s="219"/>
      <c r="W141" s="220"/>
      <c r="X141" s="54"/>
      <c r="Y141" s="54"/>
    </row>
    <row r="142" spans="1:25" s="55" customFormat="1" x14ac:dyDescent="0.25">
      <c r="A142" s="221" t="s">
        <v>237</v>
      </c>
      <c r="B142" s="222"/>
      <c r="C142" s="222"/>
      <c r="D142" s="222"/>
      <c r="E142" s="222"/>
      <c r="F142" s="222"/>
      <c r="G142" s="222"/>
      <c r="H142" s="222"/>
      <c r="I142" s="222"/>
      <c r="J142" s="222"/>
      <c r="K142" s="222"/>
      <c r="L142" s="222"/>
      <c r="M142" s="222"/>
      <c r="N142" s="222"/>
      <c r="O142" s="222"/>
      <c r="P142" s="222"/>
      <c r="Q142" s="222"/>
      <c r="R142" s="222"/>
      <c r="S142" s="222"/>
      <c r="T142" s="222"/>
      <c r="U142" s="222"/>
      <c r="V142" s="222"/>
      <c r="W142" s="223"/>
    </row>
    <row r="143" spans="1:25" s="12" customFormat="1" ht="15.6" x14ac:dyDescent="0.3">
      <c r="A143" s="225" t="s">
        <v>238</v>
      </c>
      <c r="B143" s="226"/>
      <c r="C143" s="226"/>
      <c r="D143" s="226"/>
      <c r="E143" s="226"/>
      <c r="F143" s="226"/>
      <c r="G143" s="226"/>
      <c r="H143" s="226"/>
      <c r="I143" s="226"/>
      <c r="J143" s="226"/>
      <c r="K143" s="226"/>
      <c r="L143" s="226"/>
      <c r="M143" s="226"/>
      <c r="N143" s="226"/>
      <c r="O143" s="226"/>
      <c r="P143" s="226"/>
      <c r="Q143" s="226"/>
      <c r="R143" s="226"/>
      <c r="S143" s="226"/>
      <c r="T143" s="226"/>
      <c r="U143" s="226"/>
      <c r="V143" s="226"/>
      <c r="W143" s="227"/>
    </row>
    <row r="144" spans="1:25" s="12" customFormat="1" ht="15.6" x14ac:dyDescent="0.3">
      <c r="A144" s="228"/>
      <c r="B144" s="226"/>
      <c r="C144" s="226"/>
      <c r="D144" s="226"/>
      <c r="E144" s="226"/>
      <c r="F144" s="226"/>
      <c r="G144" s="226"/>
      <c r="H144" s="226"/>
      <c r="I144" s="226"/>
      <c r="J144" s="226"/>
      <c r="K144" s="226"/>
      <c r="L144" s="226"/>
      <c r="M144" s="226"/>
      <c r="N144" s="226"/>
      <c r="O144" s="226"/>
      <c r="P144" s="226"/>
      <c r="Q144" s="226"/>
      <c r="R144" s="226"/>
      <c r="S144" s="226"/>
      <c r="T144" s="226"/>
      <c r="U144" s="226"/>
      <c r="V144" s="226"/>
      <c r="W144" s="227"/>
    </row>
    <row r="145" spans="1:33" s="12" customFormat="1" ht="15.6" x14ac:dyDescent="0.3">
      <c r="A145" s="228"/>
      <c r="B145" s="226"/>
      <c r="C145" s="226"/>
      <c r="D145" s="226"/>
      <c r="E145" s="226"/>
      <c r="F145" s="226"/>
      <c r="G145" s="226"/>
      <c r="H145" s="226"/>
      <c r="I145" s="226"/>
      <c r="J145" s="226"/>
      <c r="K145" s="226"/>
      <c r="L145" s="226"/>
      <c r="M145" s="226"/>
      <c r="N145" s="226"/>
      <c r="O145" s="226"/>
      <c r="P145" s="226"/>
      <c r="Q145" s="226"/>
      <c r="R145" s="226"/>
      <c r="S145" s="226"/>
      <c r="T145" s="226"/>
      <c r="U145" s="226"/>
      <c r="V145" s="226"/>
      <c r="W145" s="227"/>
    </row>
    <row r="146" spans="1:33" s="12" customFormat="1" ht="15.6" x14ac:dyDescent="0.3">
      <c r="A146" s="228"/>
      <c r="B146" s="226"/>
      <c r="C146" s="226"/>
      <c r="D146" s="226"/>
      <c r="E146" s="226"/>
      <c r="F146" s="226"/>
      <c r="G146" s="226"/>
      <c r="H146" s="226"/>
      <c r="I146" s="226"/>
      <c r="J146" s="226"/>
      <c r="K146" s="226"/>
      <c r="L146" s="226"/>
      <c r="M146" s="226"/>
      <c r="N146" s="226"/>
      <c r="O146" s="226"/>
      <c r="P146" s="226"/>
      <c r="Q146" s="226"/>
      <c r="R146" s="226"/>
      <c r="S146" s="226"/>
      <c r="T146" s="226"/>
      <c r="U146" s="226"/>
      <c r="V146" s="226"/>
      <c r="W146" s="227"/>
    </row>
    <row r="147" spans="1:33" s="12" customFormat="1" ht="15.6" x14ac:dyDescent="0.3">
      <c r="A147" s="228"/>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7"/>
    </row>
    <row r="148" spans="1:33" s="12" customFormat="1" ht="15.6" x14ac:dyDescent="0.3">
      <c r="A148" s="228"/>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7"/>
    </row>
    <row r="149" spans="1:33" s="12" customFormat="1" ht="15.6" x14ac:dyDescent="0.3">
      <c r="A149" s="229"/>
      <c r="B149" s="230"/>
      <c r="C149" s="230"/>
      <c r="D149" s="230"/>
      <c r="E149" s="230"/>
      <c r="F149" s="230"/>
      <c r="G149" s="230"/>
      <c r="H149" s="230"/>
      <c r="I149" s="230"/>
      <c r="J149" s="230"/>
      <c r="K149" s="230"/>
      <c r="L149" s="230"/>
      <c r="M149" s="230"/>
      <c r="N149" s="230"/>
      <c r="O149" s="230"/>
      <c r="P149" s="230"/>
      <c r="Q149" s="230"/>
      <c r="R149" s="230"/>
      <c r="S149" s="230"/>
      <c r="T149" s="230"/>
      <c r="U149" s="230"/>
      <c r="V149" s="230"/>
      <c r="W149" s="231"/>
    </row>
    <row r="150" spans="1:33" s="54" customFormat="1" ht="15.6" x14ac:dyDescent="0.3">
      <c r="A150" s="52"/>
    </row>
    <row r="151" spans="1:33" s="54" customFormat="1" ht="15.6" x14ac:dyDescent="0.3">
      <c r="A151" s="126"/>
      <c r="C151" s="82"/>
      <c r="D151" s="232" t="s">
        <v>207</v>
      </c>
      <c r="E151" s="232"/>
      <c r="F151" s="233" t="s">
        <v>208</v>
      </c>
      <c r="G151" s="233"/>
      <c r="H151" s="233"/>
      <c r="I151" s="233"/>
      <c r="J151" s="233"/>
      <c r="K151" s="233"/>
      <c r="L151" s="233"/>
      <c r="M151" s="233"/>
      <c r="N151" s="233"/>
      <c r="O151" s="233"/>
      <c r="P151" s="233"/>
      <c r="Q151" s="233"/>
      <c r="R151" s="233"/>
      <c r="S151" s="233"/>
      <c r="T151" s="233"/>
      <c r="U151" s="233"/>
      <c r="V151" s="233"/>
      <c r="W151" s="233"/>
      <c r="X151" s="233"/>
      <c r="Y151" s="233"/>
      <c r="Z151" s="233"/>
      <c r="AA151" s="233"/>
      <c r="AB151" s="233"/>
      <c r="AC151" s="233"/>
      <c r="AD151" s="233"/>
      <c r="AE151" s="233"/>
      <c r="AF151" s="233"/>
      <c r="AG151" s="233"/>
    </row>
    <row r="152" spans="1:33" s="54" customFormat="1" ht="15.6" x14ac:dyDescent="0.3">
      <c r="A152" s="126"/>
      <c r="C152" s="82">
        <v>0</v>
      </c>
      <c r="D152" s="82">
        <v>1</v>
      </c>
      <c r="E152" s="82">
        <v>2</v>
      </c>
      <c r="F152" s="82">
        <v>3</v>
      </c>
      <c r="G152" s="82">
        <v>4</v>
      </c>
      <c r="H152" s="82">
        <v>5</v>
      </c>
      <c r="I152" s="82">
        <v>6</v>
      </c>
      <c r="J152" s="82">
        <v>7</v>
      </c>
      <c r="K152" s="82">
        <v>8</v>
      </c>
      <c r="L152" s="82">
        <v>9</v>
      </c>
      <c r="M152" s="82">
        <v>10</v>
      </c>
      <c r="N152" s="82">
        <v>11</v>
      </c>
      <c r="O152" s="82">
        <v>12</v>
      </c>
      <c r="P152" s="82">
        <v>13</v>
      </c>
      <c r="Q152" s="82">
        <v>14</v>
      </c>
      <c r="R152" s="82">
        <v>15</v>
      </c>
      <c r="S152" s="82">
        <v>16</v>
      </c>
      <c r="T152" s="82">
        <v>17</v>
      </c>
      <c r="U152" s="82">
        <v>18</v>
      </c>
      <c r="V152" s="82">
        <v>19</v>
      </c>
      <c r="W152" s="82">
        <v>20</v>
      </c>
      <c r="X152" s="82">
        <v>21</v>
      </c>
      <c r="Y152" s="82">
        <v>22</v>
      </c>
      <c r="Z152" s="82">
        <v>23</v>
      </c>
      <c r="AA152" s="82">
        <v>24</v>
      </c>
      <c r="AB152" s="82">
        <v>25</v>
      </c>
      <c r="AC152" s="82">
        <v>26</v>
      </c>
      <c r="AD152" s="82">
        <v>27</v>
      </c>
      <c r="AE152" s="82">
        <v>28</v>
      </c>
      <c r="AF152" s="82">
        <v>29</v>
      </c>
      <c r="AG152" s="82">
        <v>30</v>
      </c>
    </row>
    <row r="153" spans="1:33" s="54" customFormat="1" ht="15.6" x14ac:dyDescent="0.3">
      <c r="A153" s="126"/>
      <c r="B153" s="96" t="s">
        <v>239</v>
      </c>
      <c r="C153" s="82" t="s">
        <v>240</v>
      </c>
      <c r="D153" s="82" t="s">
        <v>240</v>
      </c>
      <c r="E153" s="82" t="s">
        <v>240</v>
      </c>
      <c r="F153" s="82" t="s">
        <v>240</v>
      </c>
      <c r="G153" s="82" t="s">
        <v>240</v>
      </c>
      <c r="H153" s="82" t="s">
        <v>240</v>
      </c>
      <c r="I153" s="82" t="s">
        <v>240</v>
      </c>
      <c r="J153" s="82" t="s">
        <v>240</v>
      </c>
      <c r="K153" s="82" t="s">
        <v>240</v>
      </c>
      <c r="L153" s="82" t="s">
        <v>240</v>
      </c>
      <c r="M153" s="82" t="s">
        <v>240</v>
      </c>
      <c r="N153" s="82" t="s">
        <v>240</v>
      </c>
      <c r="O153" s="82" t="s">
        <v>240</v>
      </c>
      <c r="P153" s="82" t="s">
        <v>240</v>
      </c>
      <c r="Q153" s="82" t="s">
        <v>240</v>
      </c>
      <c r="R153" s="82" t="s">
        <v>240</v>
      </c>
      <c r="S153" s="82" t="s">
        <v>240</v>
      </c>
      <c r="T153" s="82" t="s">
        <v>240</v>
      </c>
      <c r="U153" s="82" t="s">
        <v>240</v>
      </c>
      <c r="V153" s="82" t="s">
        <v>240</v>
      </c>
      <c r="W153" s="82" t="s">
        <v>240</v>
      </c>
      <c r="X153" s="82" t="s">
        <v>240</v>
      </c>
      <c r="Y153" s="82" t="s">
        <v>240</v>
      </c>
      <c r="Z153" s="82" t="s">
        <v>240</v>
      </c>
      <c r="AA153" s="82" t="s">
        <v>240</v>
      </c>
      <c r="AB153" s="82" t="s">
        <v>240</v>
      </c>
      <c r="AC153" s="82" t="s">
        <v>240</v>
      </c>
      <c r="AD153" s="82" t="s">
        <v>240</v>
      </c>
      <c r="AE153" s="82" t="s">
        <v>240</v>
      </c>
      <c r="AF153" s="82" t="s">
        <v>240</v>
      </c>
      <c r="AG153" s="82" t="s">
        <v>240</v>
      </c>
    </row>
    <row r="154" spans="1:33" s="54" customFormat="1" ht="21" customHeight="1" x14ac:dyDescent="0.3">
      <c r="A154" s="127" t="s">
        <v>241</v>
      </c>
      <c r="B154" s="100">
        <f>SUM(C154:AG154)</f>
        <v>0</v>
      </c>
      <c r="C154" s="128">
        <f>SUM('Показатели за обекта'!C39:C42)</f>
        <v>0</v>
      </c>
      <c r="D154" s="128">
        <f>SUM('Показатели за обекта'!D39:D42)</f>
        <v>0</v>
      </c>
      <c r="E154" s="101">
        <f>SUM('Показатели за обекта'!E39:E42)</f>
        <v>0</v>
      </c>
      <c r="F154" s="101">
        <f>SUM('Показатели за обекта'!F39:F42)</f>
        <v>0</v>
      </c>
      <c r="G154" s="103"/>
      <c r="H154" s="103"/>
      <c r="I154" s="103"/>
      <c r="J154" s="103"/>
      <c r="K154" s="103"/>
      <c r="L154" s="103"/>
      <c r="M154" s="103"/>
      <c r="N154" s="103"/>
      <c r="O154" s="103"/>
      <c r="P154" s="103"/>
      <c r="Q154" s="103"/>
      <c r="R154" s="103"/>
      <c r="S154" s="103"/>
      <c r="T154" s="103"/>
      <c r="U154" s="103"/>
      <c r="V154" s="103"/>
      <c r="W154" s="103"/>
      <c r="X154" s="103"/>
      <c r="Y154" s="103"/>
      <c r="Z154" s="103"/>
      <c r="AA154" s="103"/>
      <c r="AB154" s="103"/>
      <c r="AC154" s="103"/>
      <c r="AD154" s="103"/>
      <c r="AE154" s="103"/>
      <c r="AF154" s="103"/>
      <c r="AG154" s="103"/>
    </row>
    <row r="155" spans="1:33" s="54" customFormat="1" ht="21" customHeight="1" x14ac:dyDescent="0.3">
      <c r="A155" s="129" t="s">
        <v>242</v>
      </c>
      <c r="B155" s="130">
        <f>SUM(C155:AG155)</f>
        <v>0</v>
      </c>
      <c r="C155" s="131">
        <f>'Данни за обекта'!D30</f>
        <v>0</v>
      </c>
      <c r="D155" s="131">
        <f>'Данни за обекта'!E30</f>
        <v>0</v>
      </c>
      <c r="E155" s="131">
        <f>'Данни за обекта'!F30</f>
        <v>0</v>
      </c>
      <c r="F155" s="131">
        <f>'Данни за обекта'!G30</f>
        <v>0</v>
      </c>
      <c r="G155" s="131">
        <f>'Данни за обекта'!H30</f>
        <v>0</v>
      </c>
      <c r="H155" s="131">
        <f>'Данни за обекта'!I30</f>
        <v>0</v>
      </c>
      <c r="I155" s="131">
        <f>'Данни за обекта'!J30</f>
        <v>0</v>
      </c>
      <c r="J155" s="131">
        <f>'Данни за обекта'!K30</f>
        <v>0</v>
      </c>
      <c r="K155" s="131">
        <f>'Данни за обекта'!L30</f>
        <v>0</v>
      </c>
      <c r="L155" s="131">
        <f>'Данни за обекта'!M30</f>
        <v>0</v>
      </c>
      <c r="M155" s="131">
        <f>'Данни за обекта'!N30</f>
        <v>0</v>
      </c>
      <c r="N155" s="131">
        <f>'Данни за обекта'!O30</f>
        <v>0</v>
      </c>
      <c r="O155" s="131">
        <f>'Данни за обекта'!P30</f>
        <v>0</v>
      </c>
      <c r="P155" s="131">
        <f>'Данни за обекта'!Q30</f>
        <v>0</v>
      </c>
      <c r="Q155" s="131">
        <f>'Данни за обекта'!R30</f>
        <v>0</v>
      </c>
      <c r="R155" s="131">
        <f>'Данни за обекта'!S30</f>
        <v>0</v>
      </c>
      <c r="S155" s="131">
        <f>'Данни за обекта'!T30</f>
        <v>0</v>
      </c>
      <c r="T155" s="131">
        <f>'Данни за обекта'!U30</f>
        <v>0</v>
      </c>
      <c r="U155" s="131">
        <f>'Данни за обекта'!V30</f>
        <v>0</v>
      </c>
      <c r="V155" s="131">
        <f>'Данни за обекта'!W30</f>
        <v>0</v>
      </c>
      <c r="W155" s="131">
        <f>'Данни за обекта'!X30</f>
        <v>0</v>
      </c>
      <c r="X155" s="131">
        <f>'Данни за обекта'!Y30</f>
        <v>0</v>
      </c>
      <c r="Y155" s="131">
        <f>'Данни за обекта'!Z30</f>
        <v>0</v>
      </c>
      <c r="Z155" s="131">
        <f>'Данни за обекта'!AA30</f>
        <v>0</v>
      </c>
      <c r="AA155" s="131">
        <f>'Данни за обекта'!AB30</f>
        <v>0</v>
      </c>
      <c r="AB155" s="131">
        <f>'Данни за обекта'!AC30</f>
        <v>0</v>
      </c>
      <c r="AC155" s="131">
        <f>'Данни за обекта'!AD30</f>
        <v>0</v>
      </c>
      <c r="AD155" s="131">
        <f>'Данни за обекта'!AE30</f>
        <v>0</v>
      </c>
      <c r="AE155" s="131">
        <f>'Данни за обекта'!AF30</f>
        <v>0</v>
      </c>
      <c r="AF155" s="131">
        <f>'Данни за обекта'!AG30</f>
        <v>0</v>
      </c>
      <c r="AG155" s="131">
        <f>'Данни за обекта'!AH30</f>
        <v>0</v>
      </c>
    </row>
    <row r="156" spans="1:33" s="54" customFormat="1" ht="87" customHeight="1" x14ac:dyDescent="0.3">
      <c r="A156" s="132" t="str">
        <f>'[1]РЛ Въвеждане на информация'!B126</f>
        <v>Трансфери, субсидии и други финансови печалби, които не произтичат от такси, заплащани от ползвателите за ползването на инфраструктурата, но са необходими за финансиране на дейността на бенефициента. - сценарий с проект</v>
      </c>
      <c r="B156" s="100">
        <f>SUM(C156:AG156)</f>
        <v>0</v>
      </c>
      <c r="C156" s="128">
        <f>'Данни за обекта'!D66</f>
        <v>0</v>
      </c>
      <c r="D156" s="128">
        <f>'Данни за обекта'!E66</f>
        <v>0</v>
      </c>
      <c r="E156" s="128">
        <f>'Данни за обекта'!F66</f>
        <v>0</v>
      </c>
      <c r="F156" s="128">
        <f>'Данни за обекта'!G66</f>
        <v>0</v>
      </c>
      <c r="G156" s="128">
        <f>'Данни за обекта'!H66</f>
        <v>0</v>
      </c>
      <c r="H156" s="128">
        <f>'Данни за обекта'!I66</f>
        <v>0</v>
      </c>
      <c r="I156" s="128">
        <f>'Данни за обекта'!J66</f>
        <v>0</v>
      </c>
      <c r="J156" s="128">
        <f>'Данни за обекта'!K66</f>
        <v>0</v>
      </c>
      <c r="K156" s="128">
        <f>'Данни за обекта'!L66</f>
        <v>0</v>
      </c>
      <c r="L156" s="128">
        <f>'Данни за обекта'!M66</f>
        <v>0</v>
      </c>
      <c r="M156" s="128">
        <f>'Данни за обекта'!N66</f>
        <v>0</v>
      </c>
      <c r="N156" s="128">
        <f>'Данни за обекта'!O66</f>
        <v>0</v>
      </c>
      <c r="O156" s="128">
        <f>'Данни за обекта'!P66</f>
        <v>0</v>
      </c>
      <c r="P156" s="128">
        <f>'Данни за обекта'!Q66</f>
        <v>0</v>
      </c>
      <c r="Q156" s="128">
        <f>'Данни за обекта'!R66</f>
        <v>0</v>
      </c>
      <c r="R156" s="128">
        <f>'Данни за обекта'!S66</f>
        <v>0</v>
      </c>
      <c r="S156" s="128">
        <f>'Данни за обекта'!T66</f>
        <v>0</v>
      </c>
      <c r="T156" s="128">
        <f>'Данни за обекта'!U66</f>
        <v>0</v>
      </c>
      <c r="U156" s="128">
        <f>'Данни за обекта'!V66</f>
        <v>0</v>
      </c>
      <c r="V156" s="128">
        <f>'Данни за обекта'!W66</f>
        <v>0</v>
      </c>
      <c r="W156" s="128">
        <f>'Данни за обекта'!X66</f>
        <v>0</v>
      </c>
      <c r="X156" s="128">
        <f>'Данни за обекта'!Y66</f>
        <v>0</v>
      </c>
      <c r="Y156" s="128">
        <f>'Данни за обекта'!Z66</f>
        <v>0</v>
      </c>
      <c r="Z156" s="128">
        <f>'Данни за обекта'!AA66</f>
        <v>0</v>
      </c>
      <c r="AA156" s="128">
        <f>'Данни за обекта'!AB66</f>
        <v>0</v>
      </c>
      <c r="AB156" s="128">
        <f>'Данни за обекта'!AC66</f>
        <v>0</v>
      </c>
      <c r="AC156" s="128">
        <f>'Данни за обекта'!AD66</f>
        <v>0</v>
      </c>
      <c r="AD156" s="128">
        <f>'Данни за обекта'!AE66</f>
        <v>0</v>
      </c>
      <c r="AE156" s="128">
        <f>'Данни за обекта'!AF66</f>
        <v>0</v>
      </c>
      <c r="AF156" s="128">
        <f>'Данни за обекта'!AG66</f>
        <v>0</v>
      </c>
      <c r="AG156" s="128">
        <f>'Данни за обекта'!AH66</f>
        <v>0</v>
      </c>
    </row>
    <row r="157" spans="1:33" s="102" customFormat="1" ht="21" customHeight="1" x14ac:dyDescent="0.3">
      <c r="A157" s="95" t="s">
        <v>243</v>
      </c>
      <c r="B157" s="130">
        <f>SUM(C157:AG157)</f>
        <v>0</v>
      </c>
      <c r="C157" s="131">
        <f t="shared" ref="C157:AG157" si="11">SUM(C154:C156)</f>
        <v>0</v>
      </c>
      <c r="D157" s="131">
        <f t="shared" si="11"/>
        <v>0</v>
      </c>
      <c r="E157" s="131">
        <f t="shared" si="11"/>
        <v>0</v>
      </c>
      <c r="F157" s="131">
        <f t="shared" si="11"/>
        <v>0</v>
      </c>
      <c r="G157" s="131">
        <f t="shared" si="11"/>
        <v>0</v>
      </c>
      <c r="H157" s="131">
        <f t="shared" si="11"/>
        <v>0</v>
      </c>
      <c r="I157" s="131">
        <f t="shared" si="11"/>
        <v>0</v>
      </c>
      <c r="J157" s="131">
        <f t="shared" si="11"/>
        <v>0</v>
      </c>
      <c r="K157" s="131">
        <f t="shared" si="11"/>
        <v>0</v>
      </c>
      <c r="L157" s="131">
        <f t="shared" si="11"/>
        <v>0</v>
      </c>
      <c r="M157" s="131">
        <f t="shared" si="11"/>
        <v>0</v>
      </c>
      <c r="N157" s="131">
        <f t="shared" si="11"/>
        <v>0</v>
      </c>
      <c r="O157" s="131">
        <f t="shared" si="11"/>
        <v>0</v>
      </c>
      <c r="P157" s="131">
        <f t="shared" si="11"/>
        <v>0</v>
      </c>
      <c r="Q157" s="131">
        <f t="shared" si="11"/>
        <v>0</v>
      </c>
      <c r="R157" s="131">
        <f t="shared" si="11"/>
        <v>0</v>
      </c>
      <c r="S157" s="131">
        <f t="shared" si="11"/>
        <v>0</v>
      </c>
      <c r="T157" s="131">
        <f t="shared" si="11"/>
        <v>0</v>
      </c>
      <c r="U157" s="131">
        <f t="shared" si="11"/>
        <v>0</v>
      </c>
      <c r="V157" s="131">
        <f t="shared" si="11"/>
        <v>0</v>
      </c>
      <c r="W157" s="131">
        <f t="shared" si="11"/>
        <v>0</v>
      </c>
      <c r="X157" s="131">
        <f t="shared" si="11"/>
        <v>0</v>
      </c>
      <c r="Y157" s="131">
        <f t="shared" si="11"/>
        <v>0</v>
      </c>
      <c r="Z157" s="131">
        <f t="shared" si="11"/>
        <v>0</v>
      </c>
      <c r="AA157" s="131">
        <f t="shared" si="11"/>
        <v>0</v>
      </c>
      <c r="AB157" s="131">
        <f t="shared" si="11"/>
        <v>0</v>
      </c>
      <c r="AC157" s="131">
        <f t="shared" si="11"/>
        <v>0</v>
      </c>
      <c r="AD157" s="131">
        <f t="shared" si="11"/>
        <v>0</v>
      </c>
      <c r="AE157" s="131">
        <f t="shared" si="11"/>
        <v>0</v>
      </c>
      <c r="AF157" s="131">
        <f t="shared" si="11"/>
        <v>0</v>
      </c>
      <c r="AG157" s="131">
        <f t="shared" si="11"/>
        <v>0</v>
      </c>
    </row>
    <row r="158" spans="1:33" s="54" customFormat="1" ht="15.6" x14ac:dyDescent="0.3">
      <c r="A158" s="87" t="s">
        <v>244</v>
      </c>
      <c r="B158" s="100">
        <f>SUM(C158:AG158)</f>
        <v>0</v>
      </c>
      <c r="C158" s="128">
        <f>SUM('Данни за обекта'!C19:D19)</f>
        <v>0</v>
      </c>
      <c r="D158" s="128">
        <f>SUM('Данни за обекта'!E19:F19)</f>
        <v>0</v>
      </c>
      <c r="E158" s="128">
        <f>SUM('Данни за обекта'!G19:H19)</f>
        <v>0</v>
      </c>
      <c r="F158" s="128">
        <f>SUM('Данни за обекта'!I19:J19)</f>
        <v>0</v>
      </c>
      <c r="G158" s="103"/>
      <c r="H158" s="103"/>
      <c r="I158" s="103"/>
      <c r="J158" s="103"/>
      <c r="K158" s="103"/>
      <c r="L158" s="103"/>
      <c r="M158" s="103"/>
      <c r="N158" s="103"/>
      <c r="O158" s="103"/>
      <c r="P158" s="103"/>
      <c r="Q158" s="103"/>
      <c r="R158" s="103"/>
      <c r="S158" s="103"/>
      <c r="T158" s="103"/>
      <c r="U158" s="103"/>
      <c r="V158" s="103"/>
      <c r="W158" s="103"/>
      <c r="X158" s="103"/>
      <c r="Y158" s="103"/>
      <c r="Z158" s="103"/>
      <c r="AA158" s="103"/>
      <c r="AB158" s="103"/>
      <c r="AC158" s="103"/>
      <c r="AD158" s="103"/>
      <c r="AE158" s="103"/>
      <c r="AF158" s="103"/>
      <c r="AG158" s="103"/>
    </row>
    <row r="159" spans="1:33" s="54" customFormat="1" ht="21" customHeight="1" x14ac:dyDescent="0.3">
      <c r="A159" s="87" t="s">
        <v>245</v>
      </c>
      <c r="B159" s="100">
        <f t="shared" ref="B159:B161" si="12">SUM(C159:AG159)</f>
        <v>0</v>
      </c>
      <c r="C159" s="128">
        <f>'Данни за обекта'!D63</f>
        <v>0</v>
      </c>
      <c r="D159" s="128">
        <f>'Данни за обекта'!E63</f>
        <v>0</v>
      </c>
      <c r="E159" s="128">
        <f>'Данни за обекта'!F63</f>
        <v>0</v>
      </c>
      <c r="F159" s="128">
        <f>'Данни за обекта'!G63</f>
        <v>0</v>
      </c>
      <c r="G159" s="128">
        <f>'Данни за обекта'!H63</f>
        <v>0</v>
      </c>
      <c r="H159" s="128">
        <f>'Данни за обекта'!I63</f>
        <v>0</v>
      </c>
      <c r="I159" s="128">
        <f>'Данни за обекта'!J63</f>
        <v>0</v>
      </c>
      <c r="J159" s="128">
        <f>'Данни за обекта'!K63</f>
        <v>0</v>
      </c>
      <c r="K159" s="128">
        <f>'Данни за обекта'!L63</f>
        <v>0</v>
      </c>
      <c r="L159" s="128">
        <f>'Данни за обекта'!M63</f>
        <v>0</v>
      </c>
      <c r="M159" s="128">
        <f>'Данни за обекта'!N63</f>
        <v>0</v>
      </c>
      <c r="N159" s="128">
        <f>'Данни за обекта'!O63</f>
        <v>0</v>
      </c>
      <c r="O159" s="128">
        <f>'Данни за обекта'!P63</f>
        <v>0</v>
      </c>
      <c r="P159" s="128">
        <f>'Данни за обекта'!Q63</f>
        <v>0</v>
      </c>
      <c r="Q159" s="128">
        <f>'Данни за обекта'!R63</f>
        <v>0</v>
      </c>
      <c r="R159" s="128">
        <f>'Данни за обекта'!S63</f>
        <v>0</v>
      </c>
      <c r="S159" s="128">
        <f>'Данни за обекта'!T63</f>
        <v>0</v>
      </c>
      <c r="T159" s="128">
        <f>'Данни за обекта'!U63</f>
        <v>0</v>
      </c>
      <c r="U159" s="128">
        <f>'Данни за обекта'!V63</f>
        <v>0</v>
      </c>
      <c r="V159" s="128">
        <f>'Данни за обекта'!W63</f>
        <v>0</v>
      </c>
      <c r="W159" s="128">
        <f>'Данни за обекта'!X63</f>
        <v>0</v>
      </c>
      <c r="X159" s="128">
        <f>'Данни за обекта'!Y63</f>
        <v>0</v>
      </c>
      <c r="Y159" s="128">
        <f>'Данни за обекта'!Z63</f>
        <v>0</v>
      </c>
      <c r="Z159" s="128">
        <f>'Данни за обекта'!AA63</f>
        <v>0</v>
      </c>
      <c r="AA159" s="128">
        <f>'Данни за обекта'!AB63</f>
        <v>0</v>
      </c>
      <c r="AB159" s="128">
        <f>'Данни за обекта'!AC63</f>
        <v>0</v>
      </c>
      <c r="AC159" s="128">
        <f>'Данни за обекта'!AD63</f>
        <v>0</v>
      </c>
      <c r="AD159" s="128">
        <f>'Данни за обекта'!AE63</f>
        <v>0</v>
      </c>
      <c r="AE159" s="128">
        <f>'Данни за обекта'!AF63</f>
        <v>0</v>
      </c>
      <c r="AF159" s="128">
        <f>'Данни за обекта'!AG63</f>
        <v>0</v>
      </c>
      <c r="AG159" s="128">
        <f>'Данни за обекта'!AH63</f>
        <v>0</v>
      </c>
    </row>
    <row r="160" spans="1:33" s="54" customFormat="1" ht="21" customHeight="1" x14ac:dyDescent="0.3">
      <c r="A160" s="87" t="s">
        <v>246</v>
      </c>
      <c r="B160" s="100">
        <f>SUM(C160:AG160)</f>
        <v>0</v>
      </c>
      <c r="C160" s="128">
        <f>'Данни за обекта'!D51</f>
        <v>0</v>
      </c>
      <c r="D160" s="128">
        <f>'Данни за обекта'!E51</f>
        <v>0</v>
      </c>
      <c r="E160" s="128">
        <f>'Данни за обекта'!F51</f>
        <v>0</v>
      </c>
      <c r="F160" s="128">
        <f>'Данни за обекта'!G51</f>
        <v>0</v>
      </c>
      <c r="G160" s="128">
        <f>'Данни за обекта'!H51</f>
        <v>0</v>
      </c>
      <c r="H160" s="128">
        <f>'Данни за обекта'!I51</f>
        <v>0</v>
      </c>
      <c r="I160" s="128">
        <f>'Данни за обекта'!J51</f>
        <v>0</v>
      </c>
      <c r="J160" s="128">
        <f>'Данни за обекта'!K51</f>
        <v>0</v>
      </c>
      <c r="K160" s="128">
        <f>'Данни за обекта'!L51</f>
        <v>0</v>
      </c>
      <c r="L160" s="128">
        <f>'Данни за обекта'!M51</f>
        <v>0</v>
      </c>
      <c r="M160" s="128">
        <f>'Данни за обекта'!N51</f>
        <v>0</v>
      </c>
      <c r="N160" s="128">
        <f>'Данни за обекта'!O51</f>
        <v>0</v>
      </c>
      <c r="O160" s="128">
        <f>'Данни за обекта'!P51</f>
        <v>0</v>
      </c>
      <c r="P160" s="128">
        <f>'Данни за обекта'!Q51</f>
        <v>0</v>
      </c>
      <c r="Q160" s="128">
        <f>'Данни за обекта'!R51</f>
        <v>0</v>
      </c>
      <c r="R160" s="128">
        <f>'Данни за обекта'!S51</f>
        <v>0</v>
      </c>
      <c r="S160" s="128">
        <f>'Данни за обекта'!T51</f>
        <v>0</v>
      </c>
      <c r="T160" s="128">
        <f>'Данни за обекта'!U51</f>
        <v>0</v>
      </c>
      <c r="U160" s="128">
        <f>'Данни за обекта'!V51</f>
        <v>0</v>
      </c>
      <c r="V160" s="128">
        <f>'Данни за обекта'!W51</f>
        <v>0</v>
      </c>
      <c r="W160" s="128">
        <f>'Данни за обекта'!X51</f>
        <v>0</v>
      </c>
      <c r="X160" s="128">
        <f>'Данни за обекта'!Y51</f>
        <v>0</v>
      </c>
      <c r="Y160" s="128">
        <f>'Данни за обекта'!Z51</f>
        <v>0</v>
      </c>
      <c r="Z160" s="128">
        <f>'Данни за обекта'!AA51</f>
        <v>0</v>
      </c>
      <c r="AA160" s="128">
        <f>'Данни за обекта'!AB51</f>
        <v>0</v>
      </c>
      <c r="AB160" s="128">
        <f>'Данни за обекта'!AC51</f>
        <v>0</v>
      </c>
      <c r="AC160" s="128">
        <f>'Данни за обекта'!AD51</f>
        <v>0</v>
      </c>
      <c r="AD160" s="128">
        <f>'Данни за обекта'!AE51</f>
        <v>0</v>
      </c>
      <c r="AE160" s="128">
        <f>'Данни за обекта'!AF51</f>
        <v>0</v>
      </c>
      <c r="AF160" s="128">
        <f>'Данни за обекта'!AG51</f>
        <v>0</v>
      </c>
      <c r="AG160" s="128">
        <f>'Данни за обекта'!AH51</f>
        <v>0</v>
      </c>
    </row>
    <row r="161" spans="1:33" s="54" customFormat="1" ht="31.2" x14ac:dyDescent="0.3">
      <c r="A161" s="87" t="s">
        <v>247</v>
      </c>
      <c r="B161" s="100">
        <f t="shared" si="12"/>
        <v>0</v>
      </c>
      <c r="C161" s="128">
        <f>'Данни за обекта'!D57</f>
        <v>0</v>
      </c>
      <c r="D161" s="128">
        <f>'Данни за обекта'!E57</f>
        <v>0</v>
      </c>
      <c r="E161" s="128">
        <f>'Данни за обекта'!F57</f>
        <v>0</v>
      </c>
      <c r="F161" s="128">
        <f>'Данни за обекта'!G57</f>
        <v>0</v>
      </c>
      <c r="G161" s="128">
        <f>'Данни за обекта'!H57</f>
        <v>0</v>
      </c>
      <c r="H161" s="128">
        <f>'Данни за обекта'!I57</f>
        <v>0</v>
      </c>
      <c r="I161" s="128">
        <f>'Данни за обекта'!J57</f>
        <v>0</v>
      </c>
      <c r="J161" s="128">
        <f>'Данни за обекта'!K57</f>
        <v>0</v>
      </c>
      <c r="K161" s="128">
        <f>'Данни за обекта'!L57</f>
        <v>0</v>
      </c>
      <c r="L161" s="128">
        <f>'Данни за обекта'!M57</f>
        <v>0</v>
      </c>
      <c r="M161" s="128">
        <f>'Данни за обекта'!N57</f>
        <v>0</v>
      </c>
      <c r="N161" s="128">
        <f>'Данни за обекта'!O57</f>
        <v>0</v>
      </c>
      <c r="O161" s="128">
        <f>'Данни за обекта'!P57</f>
        <v>0</v>
      </c>
      <c r="P161" s="128">
        <f>'Данни за обекта'!Q57</f>
        <v>0</v>
      </c>
      <c r="Q161" s="128">
        <f>'Данни за обекта'!R57</f>
        <v>0</v>
      </c>
      <c r="R161" s="128">
        <f>'Данни за обекта'!S57</f>
        <v>0</v>
      </c>
      <c r="S161" s="128">
        <f>'Данни за обекта'!T57</f>
        <v>0</v>
      </c>
      <c r="T161" s="128">
        <f>'Данни за обекта'!U57</f>
        <v>0</v>
      </c>
      <c r="U161" s="128">
        <f>'Данни за обекта'!V57</f>
        <v>0</v>
      </c>
      <c r="V161" s="128">
        <f>'Данни за обекта'!W57</f>
        <v>0</v>
      </c>
      <c r="W161" s="128">
        <f>'Данни за обекта'!X57</f>
        <v>0</v>
      </c>
      <c r="X161" s="128">
        <f>'Данни за обекта'!Y57</f>
        <v>0</v>
      </c>
      <c r="Y161" s="128">
        <f>'Данни за обекта'!Z57</f>
        <v>0</v>
      </c>
      <c r="Z161" s="128">
        <f>'Данни за обекта'!AA57</f>
        <v>0</v>
      </c>
      <c r="AA161" s="128">
        <f>'Данни за обекта'!AB57</f>
        <v>0</v>
      </c>
      <c r="AB161" s="128">
        <f>'Данни за обекта'!AC57</f>
        <v>0</v>
      </c>
      <c r="AC161" s="128">
        <f>'Данни за обекта'!AD57</f>
        <v>0</v>
      </c>
      <c r="AD161" s="128">
        <f>'Данни за обекта'!AE57</f>
        <v>0</v>
      </c>
      <c r="AE161" s="128">
        <f>'Данни за обекта'!AF57</f>
        <v>0</v>
      </c>
      <c r="AF161" s="128">
        <f>'Данни за обекта'!AG57</f>
        <v>0</v>
      </c>
      <c r="AG161" s="128">
        <f>'Данни за обекта'!AH57</f>
        <v>0</v>
      </c>
    </row>
    <row r="162" spans="1:33" s="54" customFormat="1" ht="31.2" x14ac:dyDescent="0.3">
      <c r="A162" s="87" t="s">
        <v>248</v>
      </c>
      <c r="B162" s="100">
        <f>SUM(C162:AG162)</f>
        <v>0</v>
      </c>
      <c r="C162" s="128">
        <f>'Данни за обекта'!D60</f>
        <v>0</v>
      </c>
      <c r="D162" s="128">
        <f>'Данни за обекта'!E60</f>
        <v>0</v>
      </c>
      <c r="E162" s="128">
        <f>'Данни за обекта'!F60</f>
        <v>0</v>
      </c>
      <c r="F162" s="128">
        <f>'Данни за обекта'!G60</f>
        <v>0</v>
      </c>
      <c r="G162" s="128">
        <f>'Данни за обекта'!H60</f>
        <v>0</v>
      </c>
      <c r="H162" s="128">
        <f>'Данни за обекта'!I60</f>
        <v>0</v>
      </c>
      <c r="I162" s="128">
        <f>'Данни за обекта'!J60</f>
        <v>0</v>
      </c>
      <c r="J162" s="128">
        <f>'Данни за обекта'!K60</f>
        <v>0</v>
      </c>
      <c r="K162" s="128">
        <f>'Данни за обекта'!L60</f>
        <v>0</v>
      </c>
      <c r="L162" s="128">
        <f>'Данни за обекта'!M60</f>
        <v>0</v>
      </c>
      <c r="M162" s="128">
        <f>'Данни за обекта'!N60</f>
        <v>0</v>
      </c>
      <c r="N162" s="128">
        <f>'Данни за обекта'!O60</f>
        <v>0</v>
      </c>
      <c r="O162" s="128">
        <f>'Данни за обекта'!P60</f>
        <v>0</v>
      </c>
      <c r="P162" s="128">
        <f>'Данни за обекта'!Q60</f>
        <v>0</v>
      </c>
      <c r="Q162" s="128">
        <f>'Данни за обекта'!R60</f>
        <v>0</v>
      </c>
      <c r="R162" s="128">
        <f>'Данни за обекта'!S60</f>
        <v>0</v>
      </c>
      <c r="S162" s="128">
        <f>'Данни за обекта'!T60</f>
        <v>0</v>
      </c>
      <c r="T162" s="128">
        <f>'Данни за обекта'!U60</f>
        <v>0</v>
      </c>
      <c r="U162" s="128">
        <f>'Данни за обекта'!V60</f>
        <v>0</v>
      </c>
      <c r="V162" s="128">
        <f>'Данни за обекта'!W60</f>
        <v>0</v>
      </c>
      <c r="W162" s="128">
        <f>'Данни за обекта'!X60</f>
        <v>0</v>
      </c>
      <c r="X162" s="128">
        <f>'Данни за обекта'!Y60</f>
        <v>0</v>
      </c>
      <c r="Y162" s="128">
        <f>'Данни за обекта'!Z60</f>
        <v>0</v>
      </c>
      <c r="Z162" s="128">
        <f>'Данни за обекта'!AA60</f>
        <v>0</v>
      </c>
      <c r="AA162" s="128">
        <f>'Данни за обекта'!AB60</f>
        <v>0</v>
      </c>
      <c r="AB162" s="128">
        <f>'Данни за обекта'!AC60</f>
        <v>0</v>
      </c>
      <c r="AC162" s="128">
        <f>'Данни за обекта'!AD60</f>
        <v>0</v>
      </c>
      <c r="AD162" s="128">
        <f>'Данни за обекта'!AE60</f>
        <v>0</v>
      </c>
      <c r="AE162" s="128">
        <f>'Данни за обекта'!AF60</f>
        <v>0</v>
      </c>
      <c r="AF162" s="128">
        <f>'Данни за обекта'!AG60</f>
        <v>0</v>
      </c>
      <c r="AG162" s="128">
        <f>'Данни за обекта'!AH60</f>
        <v>0</v>
      </c>
    </row>
    <row r="163" spans="1:33" s="102" customFormat="1" ht="21" customHeight="1" x14ac:dyDescent="0.3">
      <c r="A163" s="104" t="s">
        <v>249</v>
      </c>
      <c r="B163" s="130">
        <f>SUM(C163:AG163)</f>
        <v>0</v>
      </c>
      <c r="C163" s="131">
        <f>SUM(C158:C162)</f>
        <v>0</v>
      </c>
      <c r="D163" s="131">
        <f>SUM(D158:D162)</f>
        <v>0</v>
      </c>
      <c r="E163" s="131">
        <f>SUM(E158:E162)</f>
        <v>0</v>
      </c>
      <c r="F163" s="131">
        <f>SUM(F158:F162)</f>
        <v>0</v>
      </c>
      <c r="G163" s="131">
        <f>SUM(G158:G162)</f>
        <v>0</v>
      </c>
      <c r="H163" s="131">
        <f t="shared" ref="H163:AG163" si="13">SUM(H158:H162)</f>
        <v>0</v>
      </c>
      <c r="I163" s="131">
        <f t="shared" si="13"/>
        <v>0</v>
      </c>
      <c r="J163" s="131">
        <f t="shared" si="13"/>
        <v>0</v>
      </c>
      <c r="K163" s="131">
        <f t="shared" si="13"/>
        <v>0</v>
      </c>
      <c r="L163" s="131">
        <f t="shared" si="13"/>
        <v>0</v>
      </c>
      <c r="M163" s="131">
        <f t="shared" si="13"/>
        <v>0</v>
      </c>
      <c r="N163" s="131">
        <f t="shared" si="13"/>
        <v>0</v>
      </c>
      <c r="O163" s="131">
        <f t="shared" si="13"/>
        <v>0</v>
      </c>
      <c r="P163" s="131">
        <f t="shared" si="13"/>
        <v>0</v>
      </c>
      <c r="Q163" s="131">
        <f t="shared" si="13"/>
        <v>0</v>
      </c>
      <c r="R163" s="131">
        <f t="shared" si="13"/>
        <v>0</v>
      </c>
      <c r="S163" s="131">
        <f t="shared" si="13"/>
        <v>0</v>
      </c>
      <c r="T163" s="131">
        <f t="shared" si="13"/>
        <v>0</v>
      </c>
      <c r="U163" s="131">
        <f t="shared" si="13"/>
        <v>0</v>
      </c>
      <c r="V163" s="131">
        <f t="shared" si="13"/>
        <v>0</v>
      </c>
      <c r="W163" s="131">
        <f t="shared" si="13"/>
        <v>0</v>
      </c>
      <c r="X163" s="131">
        <f t="shared" si="13"/>
        <v>0</v>
      </c>
      <c r="Y163" s="131">
        <f t="shared" si="13"/>
        <v>0</v>
      </c>
      <c r="Z163" s="131">
        <f t="shared" si="13"/>
        <v>0</v>
      </c>
      <c r="AA163" s="131">
        <f t="shared" si="13"/>
        <v>0</v>
      </c>
      <c r="AB163" s="131">
        <f t="shared" si="13"/>
        <v>0</v>
      </c>
      <c r="AC163" s="131">
        <f t="shared" si="13"/>
        <v>0</v>
      </c>
      <c r="AD163" s="131">
        <f t="shared" si="13"/>
        <v>0</v>
      </c>
      <c r="AE163" s="131">
        <f t="shared" si="13"/>
        <v>0</v>
      </c>
      <c r="AF163" s="131">
        <f t="shared" si="13"/>
        <v>0</v>
      </c>
      <c r="AG163" s="131">
        <f t="shared" si="13"/>
        <v>0</v>
      </c>
    </row>
    <row r="164" spans="1:33" s="54" customFormat="1" ht="21" customHeight="1" x14ac:dyDescent="0.3">
      <c r="A164" s="104" t="s">
        <v>250</v>
      </c>
      <c r="B164" s="130">
        <f>SUM(C164:AG164)</f>
        <v>0</v>
      </c>
      <c r="C164" s="128">
        <f>C157-C163</f>
        <v>0</v>
      </c>
      <c r="D164" s="128">
        <f>D157-D163</f>
        <v>0</v>
      </c>
      <c r="E164" s="128">
        <f>E157-E163</f>
        <v>0</v>
      </c>
      <c r="F164" s="128">
        <f t="shared" ref="F164:AG164" si="14">F157-F163</f>
        <v>0</v>
      </c>
      <c r="G164" s="128">
        <f t="shared" si="14"/>
        <v>0</v>
      </c>
      <c r="H164" s="128">
        <f t="shared" si="14"/>
        <v>0</v>
      </c>
      <c r="I164" s="128">
        <f t="shared" si="14"/>
        <v>0</v>
      </c>
      <c r="J164" s="128">
        <f t="shared" si="14"/>
        <v>0</v>
      </c>
      <c r="K164" s="128">
        <f t="shared" si="14"/>
        <v>0</v>
      </c>
      <c r="L164" s="128">
        <f t="shared" si="14"/>
        <v>0</v>
      </c>
      <c r="M164" s="128">
        <f t="shared" si="14"/>
        <v>0</v>
      </c>
      <c r="N164" s="128">
        <f t="shared" si="14"/>
        <v>0</v>
      </c>
      <c r="O164" s="128">
        <f t="shared" si="14"/>
        <v>0</v>
      </c>
      <c r="P164" s="128">
        <f t="shared" si="14"/>
        <v>0</v>
      </c>
      <c r="Q164" s="128">
        <f t="shared" si="14"/>
        <v>0</v>
      </c>
      <c r="R164" s="128">
        <f t="shared" si="14"/>
        <v>0</v>
      </c>
      <c r="S164" s="128">
        <f t="shared" si="14"/>
        <v>0</v>
      </c>
      <c r="T164" s="128">
        <f t="shared" si="14"/>
        <v>0</v>
      </c>
      <c r="U164" s="128">
        <f t="shared" si="14"/>
        <v>0</v>
      </c>
      <c r="V164" s="128">
        <f t="shared" si="14"/>
        <v>0</v>
      </c>
      <c r="W164" s="128">
        <f t="shared" si="14"/>
        <v>0</v>
      </c>
      <c r="X164" s="128">
        <f t="shared" si="14"/>
        <v>0</v>
      </c>
      <c r="Y164" s="128">
        <f t="shared" si="14"/>
        <v>0</v>
      </c>
      <c r="Z164" s="128">
        <f t="shared" si="14"/>
        <v>0</v>
      </c>
      <c r="AA164" s="128">
        <f t="shared" si="14"/>
        <v>0</v>
      </c>
      <c r="AB164" s="128">
        <f t="shared" si="14"/>
        <v>0</v>
      </c>
      <c r="AC164" s="128">
        <f t="shared" si="14"/>
        <v>0</v>
      </c>
      <c r="AD164" s="128">
        <f t="shared" si="14"/>
        <v>0</v>
      </c>
      <c r="AE164" s="128">
        <f t="shared" si="14"/>
        <v>0</v>
      </c>
      <c r="AF164" s="128">
        <f t="shared" si="14"/>
        <v>0</v>
      </c>
      <c r="AG164" s="128">
        <f t="shared" si="14"/>
        <v>0</v>
      </c>
    </row>
    <row r="165" spans="1:33" s="54" customFormat="1" ht="37.5" customHeight="1" x14ac:dyDescent="0.3">
      <c r="A165" s="104" t="s">
        <v>251</v>
      </c>
      <c r="B165" s="133">
        <f>SUM(C165:AG165)</f>
        <v>0</v>
      </c>
      <c r="C165" s="134">
        <f>C164</f>
        <v>0</v>
      </c>
      <c r="D165" s="144">
        <f>C165+D164</f>
        <v>0</v>
      </c>
      <c r="E165" s="144">
        <f t="shared" ref="E165:M165" si="15">D165+E164</f>
        <v>0</v>
      </c>
      <c r="F165" s="134">
        <f>E165+F164</f>
        <v>0</v>
      </c>
      <c r="G165" s="134">
        <f t="shared" si="15"/>
        <v>0</v>
      </c>
      <c r="H165" s="134">
        <f t="shared" si="15"/>
        <v>0</v>
      </c>
      <c r="I165" s="134">
        <f t="shared" si="15"/>
        <v>0</v>
      </c>
      <c r="J165" s="134">
        <f t="shared" si="15"/>
        <v>0</v>
      </c>
      <c r="K165" s="134">
        <f t="shared" si="15"/>
        <v>0</v>
      </c>
      <c r="L165" s="134">
        <f t="shared" si="15"/>
        <v>0</v>
      </c>
      <c r="M165" s="134">
        <f t="shared" si="15"/>
        <v>0</v>
      </c>
      <c r="N165" s="134">
        <f t="shared" ref="N165:AG165" si="16">M165+N164</f>
        <v>0</v>
      </c>
      <c r="O165" s="134">
        <f t="shared" si="16"/>
        <v>0</v>
      </c>
      <c r="P165" s="134">
        <f t="shared" si="16"/>
        <v>0</v>
      </c>
      <c r="Q165" s="134">
        <f t="shared" si="16"/>
        <v>0</v>
      </c>
      <c r="R165" s="134">
        <f t="shared" si="16"/>
        <v>0</v>
      </c>
      <c r="S165" s="134">
        <f t="shared" si="16"/>
        <v>0</v>
      </c>
      <c r="T165" s="134">
        <f t="shared" si="16"/>
        <v>0</v>
      </c>
      <c r="U165" s="134">
        <f t="shared" si="16"/>
        <v>0</v>
      </c>
      <c r="V165" s="134">
        <f t="shared" si="16"/>
        <v>0</v>
      </c>
      <c r="W165" s="134">
        <f t="shared" si="16"/>
        <v>0</v>
      </c>
      <c r="X165" s="134">
        <f t="shared" si="16"/>
        <v>0</v>
      </c>
      <c r="Y165" s="134">
        <f t="shared" si="16"/>
        <v>0</v>
      </c>
      <c r="Z165" s="134">
        <f t="shared" si="16"/>
        <v>0</v>
      </c>
      <c r="AA165" s="134">
        <f t="shared" si="16"/>
        <v>0</v>
      </c>
      <c r="AB165" s="134">
        <f t="shared" si="16"/>
        <v>0</v>
      </c>
      <c r="AC165" s="134">
        <f t="shared" si="16"/>
        <v>0</v>
      </c>
      <c r="AD165" s="134">
        <f t="shared" si="16"/>
        <v>0</v>
      </c>
      <c r="AE165" s="134">
        <f t="shared" si="16"/>
        <v>0</v>
      </c>
      <c r="AF165" s="134">
        <f t="shared" si="16"/>
        <v>0</v>
      </c>
      <c r="AG165" s="134">
        <f t="shared" si="16"/>
        <v>0</v>
      </c>
    </row>
    <row r="166" spans="1:33" s="54" customFormat="1" ht="15.6" x14ac:dyDescent="0.3">
      <c r="A166" s="52"/>
    </row>
    <row r="167" spans="1:33" s="54" customFormat="1" ht="15.6" x14ac:dyDescent="0.3">
      <c r="A167" s="234" t="s">
        <v>252</v>
      </c>
      <c r="B167" s="235"/>
      <c r="C167" s="235"/>
      <c r="D167" s="235"/>
      <c r="E167" s="236"/>
      <c r="F167" s="53"/>
      <c r="G167" s="53"/>
      <c r="H167" s="53"/>
      <c r="I167" s="53"/>
      <c r="J167" s="53"/>
      <c r="K167" s="53"/>
      <c r="L167" s="53"/>
      <c r="M167" s="53"/>
      <c r="N167" s="53"/>
      <c r="O167" s="53"/>
      <c r="P167" s="53"/>
      <c r="Q167" s="53"/>
      <c r="R167" s="53"/>
    </row>
    <row r="168" spans="1:33" s="54" customFormat="1" ht="79.5" customHeight="1" x14ac:dyDescent="0.3">
      <c r="A168" s="224" t="s">
        <v>253</v>
      </c>
      <c r="B168" s="224"/>
      <c r="C168" s="224"/>
      <c r="D168" s="224"/>
      <c r="E168" s="224"/>
      <c r="F168" s="53"/>
      <c r="G168" s="53"/>
      <c r="H168" s="53"/>
      <c r="I168" s="53"/>
      <c r="J168" s="53"/>
      <c r="K168" s="53"/>
      <c r="L168" s="53"/>
      <c r="M168" s="53"/>
      <c r="N168" s="53"/>
      <c r="O168" s="53"/>
      <c r="P168" s="53"/>
      <c r="Q168" s="53"/>
      <c r="R168" s="53"/>
    </row>
    <row r="169" spans="1:33" s="54" customFormat="1" ht="79.5" customHeight="1" x14ac:dyDescent="0.3">
      <c r="A169" s="224" t="s">
        <v>256</v>
      </c>
      <c r="B169" s="224"/>
      <c r="C169" s="224"/>
      <c r="D169" s="224"/>
      <c r="E169" s="224"/>
      <c r="F169" s="53"/>
      <c r="G169" s="53"/>
      <c r="H169" s="53"/>
      <c r="I169" s="53"/>
      <c r="J169" s="53"/>
      <c r="K169" s="53"/>
      <c r="L169" s="53"/>
      <c r="M169" s="53"/>
      <c r="N169" s="53"/>
      <c r="O169" s="53"/>
      <c r="P169" s="53"/>
      <c r="Q169" s="53"/>
      <c r="R169" s="53"/>
    </row>
  </sheetData>
  <mergeCells count="42">
    <mergeCell ref="C2:I2"/>
    <mergeCell ref="C3:I3"/>
    <mergeCell ref="A5:F5"/>
    <mergeCell ref="A6:F6"/>
    <mergeCell ref="C33:I33"/>
    <mergeCell ref="A7:F7"/>
    <mergeCell ref="A8:F8"/>
    <mergeCell ref="A9:F9"/>
    <mergeCell ref="A10:F10"/>
    <mergeCell ref="A11:F11"/>
    <mergeCell ref="A12:F12"/>
    <mergeCell ref="C14:F14"/>
    <mergeCell ref="A19:B19"/>
    <mergeCell ref="C27:I27"/>
    <mergeCell ref="C28:I28"/>
    <mergeCell ref="C29:I29"/>
    <mergeCell ref="A70:B70"/>
    <mergeCell ref="A72:E72"/>
    <mergeCell ref="A73:E82"/>
    <mergeCell ref="F73:F82"/>
    <mergeCell ref="C34:I34"/>
    <mergeCell ref="D37:F37"/>
    <mergeCell ref="A46:T56"/>
    <mergeCell ref="D59:E59"/>
    <mergeCell ref="F59:AG59"/>
    <mergeCell ref="B69:E69"/>
    <mergeCell ref="A120:B120"/>
    <mergeCell ref="A123:E123"/>
    <mergeCell ref="A124:E133"/>
    <mergeCell ref="F124:F133"/>
    <mergeCell ref="A91:T105"/>
    <mergeCell ref="D107:E107"/>
    <mergeCell ref="F107:AG107"/>
    <mergeCell ref="B119:E119"/>
    <mergeCell ref="A141:W141"/>
    <mergeCell ref="A142:W142"/>
    <mergeCell ref="A168:E168"/>
    <mergeCell ref="A169:E169"/>
    <mergeCell ref="A143:W149"/>
    <mergeCell ref="D151:E151"/>
    <mergeCell ref="F151:AG151"/>
    <mergeCell ref="A167:E167"/>
  </mergeCells>
  <conditionalFormatting sqref="C165:AG165">
    <cfRule type="cellIs" dxfId="2" priority="2" operator="lessThan">
      <formula>0</formula>
    </cfRule>
    <cfRule type="cellIs" dxfId="1" priority="3" operator="greaterThanOrEqual">
      <formula>0</formula>
    </cfRule>
  </conditionalFormatting>
  <conditionalFormatting sqref="D165:AG165">
    <cfRule type="cellIs" dxfId="0" priority="1" operator="greaterThanOrEqual">
      <formula>0</formula>
    </cfRule>
  </conditionalFormatting>
  <pageMargins left="0.70866141732283472" right="0.70866141732283472" top="0.74803149606299213" bottom="0.74803149606299213" header="0.31496062992125984" footer="0.31496062992125984"/>
  <pageSetup paperSize="9" scale="20" orientation="landscape" r:id="rId1"/>
  <headerFooter>
    <oddHeader>&amp;LПриложение 120х - Финансов анализ        РЛ - Показатели по проекта</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
  <sheetViews>
    <sheetView workbookViewId="0">
      <selection activeCell="F20" sqref="F20"/>
    </sheetView>
  </sheetViews>
  <sheetFormatPr defaultRowHeight="14.4" x14ac:dyDescent="0.3"/>
  <sheetData>
    <row r="1" spans="1:13" s="51" customFormat="1" ht="32.25" customHeight="1" x14ac:dyDescent="0.25">
      <c r="A1" s="216" t="s">
        <v>255</v>
      </c>
      <c r="B1" s="216"/>
      <c r="C1" s="216"/>
      <c r="D1" s="216"/>
      <c r="E1" s="216"/>
      <c r="F1" s="216"/>
      <c r="G1" s="216"/>
      <c r="H1" s="216"/>
      <c r="I1" s="216"/>
      <c r="J1" s="216"/>
      <c r="K1" s="216"/>
      <c r="L1" s="216"/>
      <c r="M1" s="216"/>
    </row>
    <row r="2" spans="1:13" s="12" customFormat="1" ht="15.6" customHeight="1" x14ac:dyDescent="0.3">
      <c r="A2" s="53"/>
      <c r="B2" s="53"/>
      <c r="C2" s="53"/>
      <c r="D2" s="53"/>
      <c r="E2" s="53"/>
      <c r="F2" s="53"/>
      <c r="G2" s="53"/>
      <c r="H2" s="53"/>
      <c r="I2" s="54"/>
      <c r="J2" s="55"/>
    </row>
  </sheetData>
  <mergeCells count="1">
    <mergeCell ref="A1:M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Указания</vt:lpstr>
      <vt:lpstr>Данни за обекта</vt:lpstr>
      <vt:lpstr>Показатели за обекта</vt:lpstr>
      <vt:lpstr>Източници-Изходни данни</vt:lpstr>
    </vt:vector>
  </TitlesOfParts>
  <Company>mzh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pgeorgieva</dc:creator>
  <cp:lastModifiedBy>Donka Yordanova</cp:lastModifiedBy>
  <cp:lastPrinted>2017-08-18T12:22:43Z</cp:lastPrinted>
  <dcterms:created xsi:type="dcterms:W3CDTF">2016-09-07T08:33:29Z</dcterms:created>
  <dcterms:modified xsi:type="dcterms:W3CDTF">2024-11-22T09:19:38Z</dcterms:modified>
</cp:coreProperties>
</file>